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810" yWindow="-45" windowWidth="10335" windowHeight="79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AI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<sst xmlns="http://schemas.openxmlformats.org/spreadsheetml/2006/main" count="217" uniqueCount="107">
  <si>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</si>
  <si>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</si>
  <si>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</si>
  <si>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</si>
  <si>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</si>
  <si>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</si>
  <si>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</si>
  <si>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</si>
  <si>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</si>
  <si>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</si>
  <si>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</si>
  <si>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</si>
  <si>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</si>
  <si>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</si>
  <si>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</si>
  <si>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</si>
  <si>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</si>
  <si>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</si>
  <si>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</si>
  <si>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</si>
  <si>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</si>
  <si>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</si>
  <si>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</si>
  <si>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</si>
  <si>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</si>
  <si>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</si>
  <si>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</si>
  <si>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</si>
  <si>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</si>
  <si>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</si>
  <si>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</si>
  <si>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</si>
  <si>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</si>
  <si>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</si>
  <si>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</si>
  <si>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</si>
  <si>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</si>
  <si>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</si>
  <si>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</si>
  <si>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</si>
  <si>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</si>
  <si>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</si>
  <si>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</si>
  <si>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</si>
  <si>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</si>
  <si>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</si>
  <si>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</si>
  <si>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</si>
  <si>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</si>
  <si>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</si>
  <si>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</si>
  <si>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</si>
  <si>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</si>
  <si>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</si>
  <si>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</si>
  <si>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</si>
  <si>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</si>
  <si>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</si>
  <si>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</si>
  <si>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</si>
  <si>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</si>
  <si>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</si>
  <si>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</si>
  <si>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</si>
  <si>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</si>
  <si>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</si>
  <si>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</si>
  <si>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</si>
  <si>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</si>
  <si>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</si>
  <si>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</si>
  <si>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</si>
  <si>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</si>
  <si>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</si>
  <si>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</si>
  <si>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</si>
  <si>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</si>
  <si>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</si>
  <si>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</si>
  <si>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</si>
  <si>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</si>
  <si>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</si>
  <si>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</si>
  <si>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</si>
  <si>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</si>
  <si>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</si>
  <si>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</si>
  <si>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</si>
  <si>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</si>
  <si>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</si>
  <si>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</si>
  <si>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</si>
  <si>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</si>
  <si>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利府町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</si>
  <si>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</si>
  <si>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</si>
  <si>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</si>
  <si>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</si>
  <si>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</si>
  <si>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</si>
  <si>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</si>
  <si>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</si>
  <si>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</si>
  <si>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</si>
  <si>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本町の水道事業は、各指標において類似団体平均値を上回っており、概ね健全性・効率性は確保されていると考えているが、その中において施設利用率は近年減少傾向となっている。
　これは使用者の節水意識向上等による使用水量の伸び悩みによるものであり、使用水量の減少は給水収益にも影響を与えることから今後も水需要動向について注視していきたい。
　また、給水原価については、類似団体より高額となっていることからより一層の経費削減を図り給水原価の抑制に努めていきたい。</t>
    <rPh sb="1" eb="3">
      <t>ホンチョウ</t>
    </rPh>
    <rPh sb="4" eb="6">
      <t>スイドウ</t>
    </rPh>
    <rPh sb="6" eb="8">
      <t>ジギョウ</t>
    </rPh>
    <rPh sb="10" eb="13">
      <t>カクシヒョウ</t>
    </rPh>
    <rPh sb="17" eb="19">
      <t>ルイジ</t>
    </rPh>
    <rPh sb="19" eb="21">
      <t>ダンタイ</t>
    </rPh>
    <rPh sb="21" eb="24">
      <t>ヘイキンチ</t>
    </rPh>
    <rPh sb="32" eb="33">
      <t>オオム</t>
    </rPh>
    <rPh sb="34" eb="37">
      <t>ケンゼンセイ</t>
    </rPh>
    <rPh sb="38" eb="41">
      <t>コウリツセイ</t>
    </rPh>
    <rPh sb="42" eb="44">
      <t>カクホ</t>
    </rPh>
    <rPh sb="50" eb="51">
      <t>カンガ</t>
    </rPh>
    <rPh sb="59" eb="60">
      <t>ナカ</t>
    </rPh>
    <rPh sb="64" eb="66">
      <t>シセツ</t>
    </rPh>
    <rPh sb="66" eb="69">
      <t>リヨウリツ</t>
    </rPh>
    <rPh sb="70" eb="72">
      <t>キンネン</t>
    </rPh>
    <rPh sb="72" eb="74">
      <t>ゲンショウ</t>
    </rPh>
    <rPh sb="74" eb="76">
      <t>ケイコウ</t>
    </rPh>
    <rPh sb="144" eb="146">
      <t>コンゴ</t>
    </rPh>
    <rPh sb="147" eb="148">
      <t>ミズ</t>
    </rPh>
    <rPh sb="148" eb="150">
      <t>ジュヨウ</t>
    </rPh>
    <rPh sb="150" eb="152">
      <t>ドウコウ</t>
    </rPh>
    <rPh sb="156" eb="158">
      <t>チュウシ</t>
    </rPh>
    <phoneticPr fontId="4"/>
  </si>
  <si>
    <t xml:space="preserve">　本町は耐用年数を迎えた管路や施設が増加しており、老朽化に伴う更新が課題となっている。
　類似団体に比べ管路経年化率は増加しているものの、管路更新率は平均値に達していないことから、引き続き計画的に老朽管から耐水管への布設替及び浄配水施設の更新を実施していきたい。
</t>
    <rPh sb="1" eb="3">
      <t>ホンチョウ</t>
    </rPh>
    <rPh sb="4" eb="6">
      <t>タイヨウ</t>
    </rPh>
    <rPh sb="6" eb="8">
      <t>ネンスウ</t>
    </rPh>
    <rPh sb="9" eb="10">
      <t>ムカ</t>
    </rPh>
    <rPh sb="12" eb="14">
      <t>カンロ</t>
    </rPh>
    <rPh sb="15" eb="17">
      <t>シセツ</t>
    </rPh>
    <rPh sb="18" eb="20">
      <t>ゾウカ</t>
    </rPh>
    <rPh sb="25" eb="28">
      <t>ロウキュウカ</t>
    </rPh>
    <rPh sb="29" eb="30">
      <t>トモナ</t>
    </rPh>
    <rPh sb="31" eb="33">
      <t>コウシン</t>
    </rPh>
    <rPh sb="34" eb="36">
      <t>カダイ</t>
    </rPh>
    <rPh sb="45" eb="49">
      <t>ルイジダンタイ</t>
    </rPh>
    <rPh sb="50" eb="51">
      <t>クラ</t>
    </rPh>
    <rPh sb="69" eb="71">
      <t>カンロ</t>
    </rPh>
    <rPh sb="71" eb="73">
      <t>コウシン</t>
    </rPh>
    <rPh sb="73" eb="74">
      <t>リツ</t>
    </rPh>
    <rPh sb="75" eb="78">
      <t>ヘイキンチ</t>
    </rPh>
    <rPh sb="79" eb="80">
      <t>タッ</t>
    </rPh>
    <rPh sb="90" eb="91">
      <t>ヒ</t>
    </rPh>
    <rPh sb="92" eb="93">
      <t>ツヅ</t>
    </rPh>
    <rPh sb="94" eb="97">
      <t>ケイカクテキ</t>
    </rPh>
    <rPh sb="98" eb="100">
      <t>ロウキュウ</t>
    </rPh>
    <rPh sb="100" eb="101">
      <t>カン</t>
    </rPh>
    <rPh sb="103" eb="105">
      <t>タイスイ</t>
    </rPh>
    <rPh sb="105" eb="106">
      <t>カン</t>
    </rPh>
    <rPh sb="108" eb="110">
      <t>フセツ</t>
    </rPh>
    <rPh sb="110" eb="111">
      <t>ガ</t>
    </rPh>
    <rPh sb="111" eb="112">
      <t>オヨ</t>
    </rPh>
    <rPh sb="113" eb="114">
      <t>ジョウ</t>
    </rPh>
    <rPh sb="114" eb="116">
      <t>ハイスイ</t>
    </rPh>
    <rPh sb="116" eb="118">
      <t>シセツ</t>
    </rPh>
    <rPh sb="119" eb="121">
      <t>コウシン</t>
    </rPh>
    <rPh sb="122" eb="124">
      <t>ジッシ</t>
    </rPh>
    <phoneticPr fontId="4"/>
  </si>
  <si>
    <t>　安全な水道水の安定供給が求められている中で、給水人口や近年の節水意識向上による水需要の減少により給水収益が減少しているが、耐用年数を迎えた老朽施設の更新等や維持管理に要する費用は増加している。
　特に施設更新等、建設改良に係る経費は高額となることから、今後も計画的に整備を行い、健全な経営状況を維持するよう努めていきたい。</t>
    <rPh sb="1" eb="3">
      <t>アンゼン</t>
    </rPh>
    <rPh sb="4" eb="7">
      <t>スイドウスイ</t>
    </rPh>
    <rPh sb="8" eb="10">
      <t>アンテイ</t>
    </rPh>
    <rPh sb="10" eb="12">
      <t>キョウキュウ</t>
    </rPh>
    <rPh sb="13" eb="14">
      <t>モト</t>
    </rPh>
    <rPh sb="20" eb="21">
      <t>ナカ</t>
    </rPh>
    <rPh sb="23" eb="25">
      <t>キュウスイ</t>
    </rPh>
    <rPh sb="25" eb="27">
      <t>ジンコウ</t>
    </rPh>
    <rPh sb="28" eb="30">
      <t>キンネン</t>
    </rPh>
    <rPh sb="31" eb="33">
      <t>セッスイ</t>
    </rPh>
    <rPh sb="33" eb="35">
      <t>イシキ</t>
    </rPh>
    <rPh sb="35" eb="37">
      <t>コウジョウ</t>
    </rPh>
    <rPh sb="40" eb="41">
      <t>ミズ</t>
    </rPh>
    <rPh sb="41" eb="43">
      <t>ジュヨウ</t>
    </rPh>
    <rPh sb="44" eb="46">
      <t>ゲンショウ</t>
    </rPh>
    <rPh sb="49" eb="51">
      <t>キュウスイ</t>
    </rPh>
    <rPh sb="51" eb="53">
      <t>シュウエキ</t>
    </rPh>
    <rPh sb="54" eb="56">
      <t>ゲンショウ</t>
    </rPh>
    <rPh sb="62" eb="64">
      <t>タイヨウ</t>
    </rPh>
    <rPh sb="64" eb="66">
      <t>ネンスウ</t>
    </rPh>
    <rPh sb="67" eb="68">
      <t>ムカ</t>
    </rPh>
    <rPh sb="70" eb="72">
      <t>ロウキュウ</t>
    </rPh>
    <rPh sb="72" eb="74">
      <t>シセツ</t>
    </rPh>
    <rPh sb="75" eb="77">
      <t>コウシン</t>
    </rPh>
    <rPh sb="77" eb="78">
      <t>トウ</t>
    </rPh>
    <rPh sb="79" eb="83">
      <t>イジカンリ</t>
    </rPh>
    <rPh sb="84" eb="85">
      <t>ヨウ</t>
    </rPh>
    <rPh sb="87" eb="89">
      <t>ヒヨウ</t>
    </rPh>
    <rPh sb="90" eb="92">
      <t>ゾウカ</t>
    </rPh>
    <rPh sb="99" eb="100">
      <t>トク</t>
    </rPh>
    <rPh sb="101" eb="103">
      <t>シセツ</t>
    </rPh>
    <rPh sb="103" eb="105">
      <t>コウシン</t>
    </rPh>
    <rPh sb="105" eb="106">
      <t>トウ</t>
    </rPh>
    <rPh sb="107" eb="109">
      <t>ケンセツ</t>
    </rPh>
    <rPh sb="109" eb="111">
      <t>カイリョウ</t>
    </rPh>
    <rPh sb="112" eb="113">
      <t>カカ</t>
    </rPh>
    <rPh sb="114" eb="116">
      <t>ケイヒ</t>
    </rPh>
    <rPh sb="117" eb="119">
      <t>コウガク</t>
    </rPh>
    <rPh sb="127" eb="129">
      <t>コンゴ</t>
    </rPh>
    <rPh sb="130" eb="132">
      <t>ケイカク</t>
    </rPh>
    <rPh sb="132" eb="133">
      <t>テキ</t>
    </rPh>
    <rPh sb="134" eb="136">
      <t>セイビ</t>
    </rPh>
    <rPh sb="137" eb="138">
      <t>オコナ</t>
    </rPh>
    <rPh sb="140" eb="142">
      <t>ケンゼン</t>
    </rPh>
    <rPh sb="143" eb="145">
      <t>ケイエイ</t>
    </rPh>
    <rPh sb="145" eb="147">
      <t>ジョウキョウ</t>
    </rPh>
    <rPh sb="148" eb="150">
      <t>イジ</t>
    </rPh>
    <rPh sb="154" eb="15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</si>
</sst>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0.48</c:v>
                </c:pt>
                <c:pt idx="1">
                  <c:v>0.19</c:v>
                </c:pt>
                <c:pt idx="2">
                  <c:v>0.04</c:v>
                </c:pt>
                <c:pt idx="3">
                  <c:v>0.39</c:v>
                </c:pt>
                <c:pt idx="4">
                  <c:v>0.34</c:v>
                </c:pt>
              </c:numCache>
            </c:numRef>
          </c:val>
        </c:ser>
        <c:dLbls>
          <c:showLegendKey val="0"/>
          <c:showVal val="0"/>
          <c:showCatName val="0"/>
          <c:showSerName val="0"/>
          <c:showPercent val="0"/>
          <c:showBubbleSize val="0"/>
        </c:dLbls>
        <c:gapWidth val="150"/>
        <c:axId val="91912832"/>
        <c:axId val="919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91912832"/>
        <c:axId val="91915008"/>
      </c:lineChart>
      <c:dateAx>
        <c:axId val="91912832"/>
        <c:scaling>
          <c:orientation val="minMax"/>
        </c:scaling>
        <c:delete val="1"/>
        <c:axPos val="b"/>
        <c:numFmt formatCode="ge" sourceLinked="1"/>
        <c:majorTickMark val="none"/>
        <c:minorTickMark val="none"/>
        <c:tickLblPos val="none"/>
        <c:crossAx val="91915008"/>
        <c:crosses val="autoZero"/>
        <c:auto val="1"/>
        <c:lblOffset val="100"/>
        <c:baseTimeUnit val="years"/>
      </c:dateAx>
      <c:valAx>
        <c:axId val="919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64.52</c:v>
                </c:pt>
                <c:pt idx="1">
                  <c:v>60.3</c:v>
                </c:pt>
                <c:pt idx="2">
                  <c:v>63.72</c:v>
                </c:pt>
                <c:pt idx="3">
                  <c:v>62.1</c:v>
                </c:pt>
                <c:pt idx="4">
                  <c:v>61.14</c:v>
                </c:pt>
              </c:numCache>
            </c:numRef>
          </c:val>
        </c:ser>
        <c:dLbls>
          <c:showLegendKey val="0"/>
          <c:showVal val="0"/>
          <c:showCatName val="0"/>
          <c:showSerName val="0"/>
          <c:showPercent val="0"/>
          <c:showBubbleSize val="0"/>
        </c:dLbls>
        <c:gapWidth val="150"/>
        <c:axId val="92527616"/>
        <c:axId val="925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92527616"/>
        <c:axId val="92537984"/>
      </c:lineChart>
      <c:dateAx>
        <c:axId val="92527616"/>
        <c:scaling>
          <c:orientation val="minMax"/>
        </c:scaling>
        <c:delete val="1"/>
        <c:axPos val="b"/>
        <c:numFmt formatCode="ge" sourceLinked="1"/>
        <c:majorTickMark val="none"/>
        <c:minorTickMark val="none"/>
        <c:tickLblPos val="none"/>
        <c:crossAx val="92537984"/>
        <c:crosses val="autoZero"/>
        <c:auto val="1"/>
        <c:lblOffset val="100"/>
        <c:baseTimeUnit val="years"/>
      </c:dateAx>
      <c:valAx>
        <c:axId val="925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91.72</c:v>
                </c:pt>
                <c:pt idx="1">
                  <c:v>82.55</c:v>
                </c:pt>
                <c:pt idx="2">
                  <c:v>90.55</c:v>
                </c:pt>
                <c:pt idx="3">
                  <c:v>91.2</c:v>
                </c:pt>
                <c:pt idx="4">
                  <c:v>91.57</c:v>
                </c:pt>
              </c:numCache>
            </c:numRef>
          </c:val>
        </c:ser>
        <c:dLbls>
          <c:showLegendKey val="0"/>
          <c:showVal val="0"/>
          <c:showCatName val="0"/>
          <c:showSerName val="0"/>
          <c:showPercent val="0"/>
          <c:showBubbleSize val="0"/>
        </c:dLbls>
        <c:gapWidth val="150"/>
        <c:axId val="92555904"/>
        <c:axId val="925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92555904"/>
        <c:axId val="92574464"/>
      </c:lineChart>
      <c:dateAx>
        <c:axId val="92555904"/>
        <c:scaling>
          <c:orientation val="minMax"/>
        </c:scaling>
        <c:delete val="1"/>
        <c:axPos val="b"/>
        <c:numFmt formatCode="ge" sourceLinked="1"/>
        <c:majorTickMark val="none"/>
        <c:minorTickMark val="none"/>
        <c:tickLblPos val="none"/>
        <c:crossAx val="92574464"/>
        <c:crosses val="autoZero"/>
        <c:auto val="1"/>
        <c:lblOffset val="100"/>
        <c:baseTimeUnit val="years"/>
      </c:dateAx>
      <c:valAx>
        <c:axId val="925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114.98</c:v>
                </c:pt>
                <c:pt idx="1">
                  <c:v>97.95</c:v>
                </c:pt>
                <c:pt idx="2">
                  <c:v>114.55</c:v>
                </c:pt>
                <c:pt idx="3">
                  <c:v>110.36</c:v>
                </c:pt>
                <c:pt idx="4">
                  <c:v>114.36</c:v>
                </c:pt>
              </c:numCache>
            </c:numRef>
          </c:val>
        </c:ser>
        <c:dLbls>
          <c:showLegendKey val="0"/>
          <c:showVal val="0"/>
          <c:showCatName val="0"/>
          <c:showSerName val="0"/>
          <c:showPercent val="0"/>
          <c:showBubbleSize val="0"/>
        </c:dLbls>
        <c:gapWidth val="150"/>
        <c:axId val="91822336"/>
        <c:axId val="918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91822336"/>
        <c:axId val="91832704"/>
      </c:lineChart>
      <c:dateAx>
        <c:axId val="91822336"/>
        <c:scaling>
          <c:orientation val="minMax"/>
        </c:scaling>
        <c:delete val="1"/>
        <c:axPos val="b"/>
        <c:numFmt formatCode="ge" sourceLinked="1"/>
        <c:majorTickMark val="none"/>
        <c:minorTickMark val="none"/>
        <c:tickLblPos val="none"/>
        <c:crossAx val="91832704"/>
        <c:crosses val="autoZero"/>
        <c:auto val="1"/>
        <c:lblOffset val="100"/>
        <c:baseTimeUnit val="years"/>
      </c:dateAx>
      <c:valAx>
        <c:axId val="9183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39.33</c:v>
                </c:pt>
                <c:pt idx="1">
                  <c:v>41.09</c:v>
                </c:pt>
                <c:pt idx="2">
                  <c:v>42.79</c:v>
                </c:pt>
                <c:pt idx="3">
                  <c:v>44.16</c:v>
                </c:pt>
                <c:pt idx="4">
                  <c:v>48.05</c:v>
                </c:pt>
              </c:numCache>
            </c:numRef>
          </c:val>
        </c:ser>
        <c:dLbls>
          <c:showLegendKey val="0"/>
          <c:showVal val="0"/>
          <c:showCatName val="0"/>
          <c:showSerName val="0"/>
          <c:showPercent val="0"/>
          <c:showBubbleSize val="0"/>
        </c:dLbls>
        <c:gapWidth val="150"/>
        <c:axId val="91948928"/>
        <c:axId val="919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91948928"/>
        <c:axId val="91951104"/>
      </c:lineChart>
      <c:dateAx>
        <c:axId val="91948928"/>
        <c:scaling>
          <c:orientation val="minMax"/>
        </c:scaling>
        <c:delete val="1"/>
        <c:axPos val="b"/>
        <c:numFmt formatCode="ge" sourceLinked="1"/>
        <c:majorTickMark val="none"/>
        <c:minorTickMark val="none"/>
        <c:tickLblPos val="none"/>
        <c:crossAx val="91951104"/>
        <c:crosses val="autoZero"/>
        <c:auto val="1"/>
        <c:lblOffset val="100"/>
        <c:baseTimeUnit val="years"/>
      </c:dateAx>
      <c:valAx>
        <c:axId val="919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3.16</c:v>
                </c:pt>
                <c:pt idx="1">
                  <c:v>5.61</c:v>
                </c:pt>
                <c:pt idx="2">
                  <c:v>8.73</c:v>
                </c:pt>
                <c:pt idx="3">
                  <c:v>11.34</c:v>
                </c:pt>
                <c:pt idx="4">
                  <c:v>12.29</c:v>
                </c:pt>
              </c:numCache>
            </c:numRef>
          </c:val>
        </c:ser>
        <c:dLbls>
          <c:showLegendKey val="0"/>
          <c:showVal val="0"/>
          <c:showCatName val="0"/>
          <c:showSerName val="0"/>
          <c:showPercent val="0"/>
          <c:showBubbleSize val="0"/>
        </c:dLbls>
        <c:gapWidth val="150"/>
        <c:axId val="91977216"/>
        <c:axId val="919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91977216"/>
        <c:axId val="91979136"/>
      </c:lineChart>
      <c:dateAx>
        <c:axId val="91977216"/>
        <c:scaling>
          <c:orientation val="minMax"/>
        </c:scaling>
        <c:delete val="1"/>
        <c:axPos val="b"/>
        <c:numFmt formatCode="ge" sourceLinked="1"/>
        <c:majorTickMark val="none"/>
        <c:minorTickMark val="none"/>
        <c:tickLblPos val="none"/>
        <c:crossAx val="91979136"/>
        <c:crosses val="autoZero"/>
        <c:auto val="1"/>
        <c:lblOffset val="100"/>
        <c:baseTimeUnit val="years"/>
      </c:dateAx>
      <c:valAx>
        <c:axId val="919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0.63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1999232"/>
        <c:axId val="920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91999232"/>
        <c:axId val="92021888"/>
      </c:lineChart>
      <c:dateAx>
        <c:axId val="91999232"/>
        <c:scaling>
          <c:orientation val="minMax"/>
        </c:scaling>
        <c:delete val="1"/>
        <c:axPos val="b"/>
        <c:numFmt formatCode="ge" sourceLinked="1"/>
        <c:majorTickMark val="none"/>
        <c:minorTickMark val="none"/>
        <c:tickLblPos val="none"/>
        <c:crossAx val="92021888"/>
        <c:crosses val="autoZero"/>
        <c:auto val="1"/>
        <c:lblOffset val="100"/>
        <c:baseTimeUnit val="years"/>
      </c:dateAx>
      <c:valAx>
        <c:axId val="9202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1118.18</c:v>
                </c:pt>
                <c:pt idx="1">
                  <c:v>1197.92</c:v>
                </c:pt>
                <c:pt idx="2">
                  <c:v>1436.87</c:v>
                </c:pt>
                <c:pt idx="3">
                  <c:v>1408.99</c:v>
                </c:pt>
                <c:pt idx="4">
                  <c:v>475.82</c:v>
                </c:pt>
              </c:numCache>
            </c:numRef>
          </c:val>
        </c:ser>
        <c:dLbls>
          <c:showLegendKey val="0"/>
          <c:showVal val="0"/>
          <c:showCatName val="0"/>
          <c:showSerName val="0"/>
          <c:showPercent val="0"/>
          <c:showBubbleSize val="0"/>
        </c:dLbls>
        <c:gapWidth val="150"/>
        <c:axId val="92052096"/>
        <c:axId val="920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92052096"/>
        <c:axId val="92058368"/>
      </c:lineChart>
      <c:dateAx>
        <c:axId val="92052096"/>
        <c:scaling>
          <c:orientation val="minMax"/>
        </c:scaling>
        <c:delete val="1"/>
        <c:axPos val="b"/>
        <c:numFmt formatCode="ge" sourceLinked="1"/>
        <c:majorTickMark val="none"/>
        <c:minorTickMark val="none"/>
        <c:tickLblPos val="none"/>
        <c:crossAx val="92058368"/>
        <c:crosses val="autoZero"/>
        <c:auto val="1"/>
        <c:lblOffset val="100"/>
        <c:baseTimeUnit val="years"/>
      </c:dateAx>
      <c:valAx>
        <c:axId val="9205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185.59</c:v>
                </c:pt>
                <c:pt idx="1">
                  <c:v>215.25</c:v>
                </c:pt>
                <c:pt idx="2">
                  <c:v>167.24</c:v>
                </c:pt>
                <c:pt idx="3">
                  <c:v>158.15</c:v>
                </c:pt>
                <c:pt idx="4">
                  <c:v>151.06</c:v>
                </c:pt>
              </c:numCache>
            </c:numRef>
          </c:val>
        </c:ser>
        <c:dLbls>
          <c:showLegendKey val="0"/>
          <c:showVal val="0"/>
          <c:showCatName val="0"/>
          <c:showSerName val="0"/>
          <c:showPercent val="0"/>
          <c:showBubbleSize val="0"/>
        </c:dLbls>
        <c:gapWidth val="150"/>
        <c:axId val="92148480"/>
        <c:axId val="921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92148480"/>
        <c:axId val="92150400"/>
      </c:lineChart>
      <c:dateAx>
        <c:axId val="92148480"/>
        <c:scaling>
          <c:orientation val="minMax"/>
        </c:scaling>
        <c:delete val="1"/>
        <c:axPos val="b"/>
        <c:numFmt formatCode="ge" sourceLinked="1"/>
        <c:majorTickMark val="none"/>
        <c:minorTickMark val="none"/>
        <c:tickLblPos val="none"/>
        <c:crossAx val="92150400"/>
        <c:crosses val="autoZero"/>
        <c:auto val="1"/>
        <c:lblOffset val="100"/>
        <c:baseTimeUnit val="years"/>
      </c:dateAx>
      <c:valAx>
        <c:axId val="9215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109.15</c:v>
                </c:pt>
                <c:pt idx="1">
                  <c:v>87.17</c:v>
                </c:pt>
                <c:pt idx="2">
                  <c:v>104.73</c:v>
                </c:pt>
                <c:pt idx="3">
                  <c:v>103.61</c:v>
                </c:pt>
                <c:pt idx="4">
                  <c:v>109.71</c:v>
                </c:pt>
              </c:numCache>
            </c:numRef>
          </c:val>
        </c:ser>
        <c:dLbls>
          <c:showLegendKey val="0"/>
          <c:showVal val="0"/>
          <c:showCatName val="0"/>
          <c:showSerName val="0"/>
          <c:showPercent val="0"/>
          <c:showBubbleSize val="0"/>
        </c:dLbls>
        <c:gapWidth val="150"/>
        <c:axId val="92193152"/>
        <c:axId val="92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92193152"/>
        <c:axId val="92195072"/>
      </c:lineChart>
      <c:dateAx>
        <c:axId val="92193152"/>
        <c:scaling>
          <c:orientation val="minMax"/>
        </c:scaling>
        <c:delete val="1"/>
        <c:axPos val="b"/>
        <c:numFmt formatCode="ge" sourceLinked="1"/>
        <c:majorTickMark val="none"/>
        <c:minorTickMark val="none"/>
        <c:tickLblPos val="none"/>
        <c:crossAx val="92195072"/>
        <c:crosses val="autoZero"/>
        <c:auto val="1"/>
        <c:lblOffset val="100"/>
        <c:baseTimeUnit val="years"/>
      </c:dateAx>
      <c:valAx>
        <c:axId val="92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224.24</c:v>
                </c:pt>
                <c:pt idx="1">
                  <c:v>267.72000000000003</c:v>
                </c:pt>
                <c:pt idx="2">
                  <c:v>231.9</c:v>
                </c:pt>
                <c:pt idx="3">
                  <c:v>234.15</c:v>
                </c:pt>
                <c:pt idx="4">
                  <c:v>218.24</c:v>
                </c:pt>
              </c:numCache>
            </c:numRef>
          </c:val>
        </c:ser>
        <c:dLbls>
          <c:showLegendKey val="0"/>
          <c:showVal val="0"/>
          <c:showCatName val="0"/>
          <c:showSerName val="0"/>
          <c:showPercent val="0"/>
          <c:showBubbleSize val="0"/>
        </c:dLbls>
        <c:gapWidth val="150"/>
        <c:axId val="92474752"/>
        <c:axId val="924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92474752"/>
        <c:axId val="92493312"/>
      </c:lineChart>
      <c:dateAx>
        <c:axId val="92474752"/>
        <c:scaling>
          <c:orientation val="minMax"/>
        </c:scaling>
        <c:delete val="1"/>
        <c:axPos val="b"/>
        <c:numFmt formatCode="ge" sourceLinked="1"/>
        <c:majorTickMark val="none"/>
        <c:minorTickMark val="none"/>
        <c:tickLblPos val="none"/>
        <c:crossAx val="92493312"/>
        <c:crosses val="autoZero"/>
        <c:auto val="1"/>
        <c:lblOffset val="100"/>
        <c:baseTimeUnit val="years"/>
      </c:dateAx>
      <c:valAx>
        <c:axId val="92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利府町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36357</v>
      </c>
      <c r="AJ8" s="56"/>
      <c r="AK8" s="56"/>
      <c r="AL8" s="56"/>
      <c r="AM8" s="56"/>
      <c r="AN8" s="56"/>
      <c r="AO8" s="56"/>
      <c r="AP8" s="57"/>
      <c r="AQ8" s="47">
        <f>データ!R6</f>
        <v>44.89</v>
      </c>
      <c r="AR8" s="47"/>
      <c r="AS8" s="47"/>
      <c r="AT8" s="47"/>
      <c r="AU8" s="47"/>
      <c r="AV8" s="47"/>
      <c r="AW8" s="47"/>
      <c r="AX8" s="47"/>
      <c r="AY8" s="47">
        <f>データ!S6</f>
        <v>809.91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83.61</v>
      </c>
      <c r="K10" s="47"/>
      <c r="L10" s="47"/>
      <c r="M10" s="47"/>
      <c r="N10" s="47"/>
      <c r="O10" s="47"/>
      <c r="P10" s="47"/>
      <c r="Q10" s="47"/>
      <c r="R10" s="47">
        <f>データ!O6</f>
        <v>100</v>
      </c>
      <c r="S10" s="47"/>
      <c r="T10" s="47"/>
      <c r="U10" s="47"/>
      <c r="V10" s="47"/>
      <c r="W10" s="47"/>
      <c r="X10" s="47"/>
      <c r="Y10" s="47"/>
      <c r="Z10" s="78">
        <f>データ!P6</f>
        <v>4212</v>
      </c>
      <c r="AA10" s="78"/>
      <c r="AB10" s="78"/>
      <c r="AC10" s="78"/>
      <c r="AD10" s="78"/>
      <c r="AE10" s="78"/>
      <c r="AF10" s="78"/>
      <c r="AG10" s="78"/>
      <c r="AH10" s="2"/>
      <c r="AI10" s="78">
        <f>データ!T6</f>
        <v>36318</v>
      </c>
      <c r="AJ10" s="78"/>
      <c r="AK10" s="78"/>
      <c r="AL10" s="78"/>
      <c r="AM10" s="78"/>
      <c r="AN10" s="78"/>
      <c r="AO10" s="78"/>
      <c r="AP10" s="78"/>
      <c r="AQ10" s="47">
        <f>データ!U6</f>
        <v>44.89</v>
      </c>
      <c r="AR10" s="47"/>
      <c r="AS10" s="47"/>
      <c r="AT10" s="47"/>
      <c r="AU10" s="47"/>
      <c r="AV10" s="47"/>
      <c r="AW10" s="47"/>
      <c r="AX10" s="47"/>
      <c r="AY10" s="47">
        <f>データ!V6</f>
        <v>809.04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44067</v>
      </c>
      <c r="D6" s="31">
        <f t="shared" si="3"/>
        <v>46</v>
      </c>
      <c r="E6" s="31">
        <f t="shared" si="3"/>
        <v>1</v>
      </c>
      <c r="F6" s="31">
        <f t="shared" si="3"/>
        <v>0</v>
      </c>
      <c r="G6" s="31">
        <f t="shared" si="3"/>
        <v>1</v>
      </c>
      <c r="H6" s="31" t="str">
        <f t="shared" si="3"/>
        <v>宮城県　利府町</v>
      </c>
      <c r="I6" s="31" t="str">
        <f t="shared" si="3"/>
        <v>法適用</v>
      </c>
      <c r="J6" s="31" t="str">
        <f t="shared" si="3"/>
        <v>水道事業</v>
      </c>
      <c r="K6" s="31" t="str">
        <f t="shared" si="3"/>
        <v>末端給水事業</v>
      </c>
      <c r="L6" s="31" t="str">
        <f t="shared" si="3"/>
        <v>A5</v>
      </c>
      <c r="M6" s="32" t="str">
        <f t="shared" si="3"/>
        <v>-</v>
      </c>
      <c r="N6" s="32">
        <f t="shared" si="3"/>
        <v>83.61</v>
      </c>
      <c r="O6" s="32">
        <f t="shared" si="3"/>
        <v>100</v>
      </c>
      <c r="P6" s="32">
        <f t="shared" si="3"/>
        <v>4212</v>
      </c>
      <c r="Q6" s="32">
        <f t="shared" si="3"/>
        <v>36357</v>
      </c>
      <c r="R6" s="32">
        <f t="shared" si="3"/>
        <v>44.89</v>
      </c>
      <c r="S6" s="32">
        <f t="shared" si="3"/>
        <v>809.91</v>
      </c>
      <c r="T6" s="32">
        <f t="shared" si="3"/>
        <v>36318</v>
      </c>
      <c r="U6" s="32">
        <f t="shared" si="3"/>
        <v>44.89</v>
      </c>
      <c r="V6" s="32">
        <f t="shared" si="3"/>
        <v>809.04</v>
      </c>
      <c r="W6" s="33">
        <f>IF(W7="",NA(),W7)</f>
        <v>114.98</v>
      </c>
      <c r="X6" s="33">
        <f t="shared" ref="X6:AF6" si="4">IF(X7="",NA(),X7)</f>
        <v>97.95</v>
      </c>
      <c r="Y6" s="33">
        <f t="shared" si="4"/>
        <v>114.55</v>
      </c>
      <c r="Z6" s="33">
        <f t="shared" si="4"/>
        <v>110.36</v>
      </c>
      <c r="AA6" s="33">
        <f t="shared" si="4"/>
        <v>114.36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3">
        <f t="shared" ref="AI6:AQ6" si="5">IF(AI7="",NA(),AI7)</f>
        <v>0.63</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1118.18</v>
      </c>
      <c r="AT6" s="33">
        <f t="shared" ref="AT6:BB6" si="6">IF(AT7="",NA(),AT7)</f>
        <v>1197.92</v>
      </c>
      <c r="AU6" s="33">
        <f t="shared" si="6"/>
        <v>1436.87</v>
      </c>
      <c r="AV6" s="33">
        <f t="shared" si="6"/>
        <v>1408.99</v>
      </c>
      <c r="AW6" s="33">
        <f t="shared" si="6"/>
        <v>475.82</v>
      </c>
      <c r="AX6" s="33">
        <f t="shared" si="6"/>
        <v>792.56</v>
      </c>
      <c r="AY6" s="33">
        <f t="shared" si="6"/>
        <v>832.37</v>
      </c>
      <c r="AZ6" s="33">
        <f t="shared" si="6"/>
        <v>852.01</v>
      </c>
      <c r="BA6" s="33">
        <f t="shared" si="6"/>
        <v>909.68</v>
      </c>
      <c r="BB6" s="33">
        <f t="shared" si="6"/>
        <v>382.09</v>
      </c>
      <c r="BC6" s="32" t="str">
        <f>IF(BC7="","",IF(BC7="-","【-】","【"&amp;SUBSTITUTE(TEXT(BC7,"#,##0.00"),"-","△")&amp;"】"))</f>
        <v>【264.16】</v>
      </c>
      <c r="BD6" s="33">
        <f>IF(BD7="",NA(),BD7)</f>
        <v>185.59</v>
      </c>
      <c r="BE6" s="33">
        <f t="shared" ref="BE6:BM6" si="7">IF(BE7="",NA(),BE7)</f>
        <v>215.25</v>
      </c>
      <c r="BF6" s="33">
        <f t="shared" si="7"/>
        <v>167.24</v>
      </c>
      <c r="BG6" s="33">
        <f t="shared" si="7"/>
        <v>158.15</v>
      </c>
      <c r="BH6" s="33">
        <f t="shared" si="7"/>
        <v>151.06</v>
      </c>
      <c r="BI6" s="33">
        <f t="shared" si="7"/>
        <v>403.05</v>
      </c>
      <c r="BJ6" s="33">
        <f t="shared" si="7"/>
        <v>403.15</v>
      </c>
      <c r="BK6" s="33">
        <f t="shared" si="7"/>
        <v>391.4</v>
      </c>
      <c r="BL6" s="33">
        <f t="shared" si="7"/>
        <v>382.65</v>
      </c>
      <c r="BM6" s="33">
        <f t="shared" si="7"/>
        <v>385.06</v>
      </c>
      <c r="BN6" s="32" t="str">
        <f>IF(BN7="","",IF(BN7="-","【-】","【"&amp;SUBSTITUTE(TEXT(BN7,"#,##0.00"),"-","△")&amp;"】"))</f>
        <v>【283.72】</v>
      </c>
      <c r="BO6" s="33">
        <f>IF(BO7="",NA(),BO7)</f>
        <v>109.15</v>
      </c>
      <c r="BP6" s="33">
        <f t="shared" ref="BP6:BX6" si="8">IF(BP7="",NA(),BP7)</f>
        <v>87.17</v>
      </c>
      <c r="BQ6" s="33">
        <f t="shared" si="8"/>
        <v>104.73</v>
      </c>
      <c r="BR6" s="33">
        <f t="shared" si="8"/>
        <v>103.61</v>
      </c>
      <c r="BS6" s="33">
        <f t="shared" si="8"/>
        <v>109.71</v>
      </c>
      <c r="BT6" s="33">
        <f t="shared" si="8"/>
        <v>97.63</v>
      </c>
      <c r="BU6" s="33">
        <f t="shared" si="8"/>
        <v>94.86</v>
      </c>
      <c r="BV6" s="33">
        <f t="shared" si="8"/>
        <v>95.91</v>
      </c>
      <c r="BW6" s="33">
        <f t="shared" si="8"/>
        <v>96.1</v>
      </c>
      <c r="BX6" s="33">
        <f t="shared" si="8"/>
        <v>99.07</v>
      </c>
      <c r="BY6" s="32" t="str">
        <f>IF(BY7="","",IF(BY7="-","【-】","【"&amp;SUBSTITUTE(TEXT(BY7,"#,##0.00"),"-","△")&amp;"】"))</f>
        <v>【104.60】</v>
      </c>
      <c r="BZ6" s="33">
        <f>IF(BZ7="",NA(),BZ7)</f>
        <v>224.24</v>
      </c>
      <c r="CA6" s="33">
        <f t="shared" ref="CA6:CI6" si="9">IF(CA7="",NA(),CA7)</f>
        <v>267.72000000000003</v>
      </c>
      <c r="CB6" s="33">
        <f t="shared" si="9"/>
        <v>231.9</v>
      </c>
      <c r="CC6" s="33">
        <f t="shared" si="9"/>
        <v>234.15</v>
      </c>
      <c r="CD6" s="33">
        <f t="shared" si="9"/>
        <v>218.24</v>
      </c>
      <c r="CE6" s="33">
        <f t="shared" si="9"/>
        <v>172.59</v>
      </c>
      <c r="CF6" s="33">
        <f t="shared" si="9"/>
        <v>179.14</v>
      </c>
      <c r="CG6" s="33">
        <f t="shared" si="9"/>
        <v>179.29</v>
      </c>
      <c r="CH6" s="33">
        <f t="shared" si="9"/>
        <v>178.39</v>
      </c>
      <c r="CI6" s="33">
        <f t="shared" si="9"/>
        <v>173.03</v>
      </c>
      <c r="CJ6" s="32" t="str">
        <f>IF(CJ7="","",IF(CJ7="-","【-】","【"&amp;SUBSTITUTE(TEXT(CJ7,"#,##0.00"),"-","△")&amp;"】"))</f>
        <v>【164.21】</v>
      </c>
      <c r="CK6" s="33">
        <f>IF(CK7="",NA(),CK7)</f>
        <v>64.52</v>
      </c>
      <c r="CL6" s="33">
        <f t="shared" ref="CL6:CT6" si="10">IF(CL7="",NA(),CL7)</f>
        <v>60.3</v>
      </c>
      <c r="CM6" s="33">
        <f t="shared" si="10"/>
        <v>63.72</v>
      </c>
      <c r="CN6" s="33">
        <f t="shared" si="10"/>
        <v>62.1</v>
      </c>
      <c r="CO6" s="33">
        <f t="shared" si="10"/>
        <v>61.14</v>
      </c>
      <c r="CP6" s="33">
        <f t="shared" si="10"/>
        <v>60.17</v>
      </c>
      <c r="CQ6" s="33">
        <f t="shared" si="10"/>
        <v>58.76</v>
      </c>
      <c r="CR6" s="33">
        <f t="shared" si="10"/>
        <v>59.09</v>
      </c>
      <c r="CS6" s="33">
        <f t="shared" si="10"/>
        <v>59.23</v>
      </c>
      <c r="CT6" s="33">
        <f t="shared" si="10"/>
        <v>58.58</v>
      </c>
      <c r="CU6" s="32" t="str">
        <f>IF(CU7="","",IF(CU7="-","【-】","【"&amp;SUBSTITUTE(TEXT(CU7,"#,##0.00"),"-","△")&amp;"】"))</f>
        <v>【59.80】</v>
      </c>
      <c r="CV6" s="33">
        <f>IF(CV7="",NA(),CV7)</f>
        <v>91.72</v>
      </c>
      <c r="CW6" s="33">
        <f t="shared" ref="CW6:DE6" si="11">IF(CW7="",NA(),CW7)</f>
        <v>82.55</v>
      </c>
      <c r="CX6" s="33">
        <f t="shared" si="11"/>
        <v>90.55</v>
      </c>
      <c r="CY6" s="33">
        <f t="shared" si="11"/>
        <v>91.2</v>
      </c>
      <c r="CZ6" s="33">
        <f t="shared" si="11"/>
        <v>91.57</v>
      </c>
      <c r="DA6" s="33">
        <f t="shared" si="11"/>
        <v>85.47</v>
      </c>
      <c r="DB6" s="33">
        <f t="shared" si="11"/>
        <v>84.87</v>
      </c>
      <c r="DC6" s="33">
        <f t="shared" si="11"/>
        <v>85.4</v>
      </c>
      <c r="DD6" s="33">
        <f t="shared" si="11"/>
        <v>85.53</v>
      </c>
      <c r="DE6" s="33">
        <f t="shared" si="11"/>
        <v>85.23</v>
      </c>
      <c r="DF6" s="32" t="str">
        <f>IF(DF7="","",IF(DF7="-","【-】","【"&amp;SUBSTITUTE(TEXT(DF7,"#,##0.00"),"-","△")&amp;"】"))</f>
        <v>【89.78】</v>
      </c>
      <c r="DG6" s="33">
        <f>IF(DG7="",NA(),DG7)</f>
        <v>39.33</v>
      </c>
      <c r="DH6" s="33">
        <f t="shared" ref="DH6:DP6" si="12">IF(DH7="",NA(),DH7)</f>
        <v>41.09</v>
      </c>
      <c r="DI6" s="33">
        <f t="shared" si="12"/>
        <v>42.79</v>
      </c>
      <c r="DJ6" s="33">
        <f t="shared" si="12"/>
        <v>44.16</v>
      </c>
      <c r="DK6" s="33">
        <f t="shared" si="12"/>
        <v>48.05</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3.16</v>
      </c>
      <c r="DS6" s="33">
        <f t="shared" ref="DS6:EA6" si="13">IF(DS7="",NA(),DS7)</f>
        <v>5.61</v>
      </c>
      <c r="DT6" s="33">
        <f t="shared" si="13"/>
        <v>8.73</v>
      </c>
      <c r="DU6" s="33">
        <f t="shared" si="13"/>
        <v>11.34</v>
      </c>
      <c r="DV6" s="33">
        <f t="shared" si="13"/>
        <v>12.29</v>
      </c>
      <c r="DW6" s="33">
        <f t="shared" si="13"/>
        <v>6.06</v>
      </c>
      <c r="DX6" s="33">
        <f t="shared" si="13"/>
        <v>6.47</v>
      </c>
      <c r="DY6" s="33">
        <f t="shared" si="13"/>
        <v>7.8</v>
      </c>
      <c r="DZ6" s="33">
        <f t="shared" si="13"/>
        <v>8.39</v>
      </c>
      <c r="EA6" s="33">
        <f t="shared" si="13"/>
        <v>10.09</v>
      </c>
      <c r="EB6" s="32" t="str">
        <f>IF(EB7="","",IF(EB7="-","【-】","【"&amp;SUBSTITUTE(TEXT(EB7,"#,##0.00"),"-","△")&amp;"】"))</f>
        <v>【12.42】</v>
      </c>
      <c r="EC6" s="33">
        <f>IF(EC7="",NA(),EC7)</f>
        <v>0.48</v>
      </c>
      <c r="ED6" s="33">
        <f t="shared" ref="ED6:EL6" si="14">IF(ED7="",NA(),ED7)</f>
        <v>0.19</v>
      </c>
      <c r="EE6" s="33">
        <f t="shared" si="14"/>
        <v>0.04</v>
      </c>
      <c r="EF6" s="33">
        <f t="shared" si="14"/>
        <v>0.39</v>
      </c>
      <c r="EG6" s="33">
        <f t="shared" si="14"/>
        <v>0.34</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44067</v>
      </c>
      <c r="D7" s="35">
        <v>46</v>
      </c>
      <c r="E7" s="35">
        <v>1</v>
      </c>
      <c r="F7" s="35">
        <v>0</v>
      </c>
      <c r="G7" s="35">
        <v>1</v>
      </c>
      <c r="H7" s="35" t="s">
        <v>93</v>
      </c>
      <c r="I7" s="35" t="s">
        <v>94</v>
      </c>
      <c r="J7" s="35" t="s">
        <v>95</v>
      </c>
      <c r="K7" s="35" t="s">
        <v>96</v>
      </c>
      <c r="L7" s="35" t="s">
        <v>97</v>
      </c>
      <c r="M7" s="36" t="s">
        <v>98</v>
      </c>
      <c r="N7" s="36">
        <v>83.61</v>
      </c>
      <c r="O7" s="36">
        <v>100</v>
      </c>
      <c r="P7" s="36">
        <v>4212</v>
      </c>
      <c r="Q7" s="36">
        <v>36357</v>
      </c>
      <c r="R7" s="36">
        <v>44.89</v>
      </c>
      <c r="S7" s="36">
        <v>809.91</v>
      </c>
      <c r="T7" s="36">
        <v>36318</v>
      </c>
      <c r="U7" s="36">
        <v>44.89</v>
      </c>
      <c r="V7" s="36">
        <v>809.04</v>
      </c>
      <c r="W7" s="36">
        <v>114.98</v>
      </c>
      <c r="X7" s="36">
        <v>97.95</v>
      </c>
      <c r="Y7" s="36">
        <v>114.55</v>
      </c>
      <c r="Z7" s="36">
        <v>110.36</v>
      </c>
      <c r="AA7" s="36">
        <v>114.36</v>
      </c>
      <c r="AB7" s="36">
        <v>108.43</v>
      </c>
      <c r="AC7" s="36">
        <v>105.61</v>
      </c>
      <c r="AD7" s="36">
        <v>106.41</v>
      </c>
      <c r="AE7" s="36">
        <v>106.89</v>
      </c>
      <c r="AF7" s="36">
        <v>109.04</v>
      </c>
      <c r="AG7" s="36">
        <v>113.03</v>
      </c>
      <c r="AH7" s="36">
        <v>0</v>
      </c>
      <c r="AI7" s="36">
        <v>0.63</v>
      </c>
      <c r="AJ7" s="36">
        <v>0</v>
      </c>
      <c r="AK7" s="36">
        <v>0</v>
      </c>
      <c r="AL7" s="36">
        <v>0</v>
      </c>
      <c r="AM7" s="36">
        <v>5.37</v>
      </c>
      <c r="AN7" s="36">
        <v>6.79</v>
      </c>
      <c r="AO7" s="36">
        <v>6.33</v>
      </c>
      <c r="AP7" s="36">
        <v>7.76</v>
      </c>
      <c r="AQ7" s="36">
        <v>3.77</v>
      </c>
      <c r="AR7" s="36">
        <v>0.81</v>
      </c>
      <c r="AS7" s="36">
        <v>1118.18</v>
      </c>
      <c r="AT7" s="36">
        <v>1197.92</v>
      </c>
      <c r="AU7" s="36">
        <v>1436.87</v>
      </c>
      <c r="AV7" s="36">
        <v>1408.99</v>
      </c>
      <c r="AW7" s="36">
        <v>475.82</v>
      </c>
      <c r="AX7" s="36">
        <v>792.56</v>
      </c>
      <c r="AY7" s="36">
        <v>832.37</v>
      </c>
      <c r="AZ7" s="36">
        <v>852.01</v>
      </c>
      <c r="BA7" s="36">
        <v>909.68</v>
      </c>
      <c r="BB7" s="36">
        <v>382.09</v>
      </c>
      <c r="BC7" s="36">
        <v>264.16000000000003</v>
      </c>
      <c r="BD7" s="36">
        <v>185.59</v>
      </c>
      <c r="BE7" s="36">
        <v>215.25</v>
      </c>
      <c r="BF7" s="36">
        <v>167.24</v>
      </c>
      <c r="BG7" s="36">
        <v>158.15</v>
      </c>
      <c r="BH7" s="36">
        <v>151.06</v>
      </c>
      <c r="BI7" s="36">
        <v>403.05</v>
      </c>
      <c r="BJ7" s="36">
        <v>403.15</v>
      </c>
      <c r="BK7" s="36">
        <v>391.4</v>
      </c>
      <c r="BL7" s="36">
        <v>382.65</v>
      </c>
      <c r="BM7" s="36">
        <v>385.06</v>
      </c>
      <c r="BN7" s="36">
        <v>283.72000000000003</v>
      </c>
      <c r="BO7" s="36">
        <v>109.15</v>
      </c>
      <c r="BP7" s="36">
        <v>87.17</v>
      </c>
      <c r="BQ7" s="36">
        <v>104.73</v>
      </c>
      <c r="BR7" s="36">
        <v>103.61</v>
      </c>
      <c r="BS7" s="36">
        <v>109.71</v>
      </c>
      <c r="BT7" s="36">
        <v>97.63</v>
      </c>
      <c r="BU7" s="36">
        <v>94.86</v>
      </c>
      <c r="BV7" s="36">
        <v>95.91</v>
      </c>
      <c r="BW7" s="36">
        <v>96.1</v>
      </c>
      <c r="BX7" s="36">
        <v>99.07</v>
      </c>
      <c r="BY7" s="36">
        <v>104.6</v>
      </c>
      <c r="BZ7" s="36">
        <v>224.24</v>
      </c>
      <c r="CA7" s="36">
        <v>267.72000000000003</v>
      </c>
      <c r="CB7" s="36">
        <v>231.9</v>
      </c>
      <c r="CC7" s="36">
        <v>234.15</v>
      </c>
      <c r="CD7" s="36">
        <v>218.24</v>
      </c>
      <c r="CE7" s="36">
        <v>172.59</v>
      </c>
      <c r="CF7" s="36">
        <v>179.14</v>
      </c>
      <c r="CG7" s="36">
        <v>179.29</v>
      </c>
      <c r="CH7" s="36">
        <v>178.39</v>
      </c>
      <c r="CI7" s="36">
        <v>173.03</v>
      </c>
      <c r="CJ7" s="36">
        <v>164.21</v>
      </c>
      <c r="CK7" s="36">
        <v>64.52</v>
      </c>
      <c r="CL7" s="36">
        <v>60.3</v>
      </c>
      <c r="CM7" s="36">
        <v>63.72</v>
      </c>
      <c r="CN7" s="36">
        <v>62.1</v>
      </c>
      <c r="CO7" s="36">
        <v>61.14</v>
      </c>
      <c r="CP7" s="36">
        <v>60.17</v>
      </c>
      <c r="CQ7" s="36">
        <v>58.76</v>
      </c>
      <c r="CR7" s="36">
        <v>59.09</v>
      </c>
      <c r="CS7" s="36">
        <v>59.23</v>
      </c>
      <c r="CT7" s="36">
        <v>58.58</v>
      </c>
      <c r="CU7" s="36">
        <v>59.8</v>
      </c>
      <c r="CV7" s="36">
        <v>91.72</v>
      </c>
      <c r="CW7" s="36">
        <v>82.55</v>
      </c>
      <c r="CX7" s="36">
        <v>90.55</v>
      </c>
      <c r="CY7" s="36">
        <v>91.2</v>
      </c>
      <c r="CZ7" s="36">
        <v>91.57</v>
      </c>
      <c r="DA7" s="36">
        <v>85.47</v>
      </c>
      <c r="DB7" s="36">
        <v>84.87</v>
      </c>
      <c r="DC7" s="36">
        <v>85.4</v>
      </c>
      <c r="DD7" s="36">
        <v>85.53</v>
      </c>
      <c r="DE7" s="36">
        <v>85.23</v>
      </c>
      <c r="DF7" s="36">
        <v>89.78</v>
      </c>
      <c r="DG7" s="36">
        <v>39.33</v>
      </c>
      <c r="DH7" s="36">
        <v>41.09</v>
      </c>
      <c r="DI7" s="36">
        <v>42.79</v>
      </c>
      <c r="DJ7" s="36">
        <v>44.16</v>
      </c>
      <c r="DK7" s="36">
        <v>48.05</v>
      </c>
      <c r="DL7" s="36">
        <v>34.47</v>
      </c>
      <c r="DM7" s="36">
        <v>35.53</v>
      </c>
      <c r="DN7" s="36">
        <v>36.36</v>
      </c>
      <c r="DO7" s="36">
        <v>37.340000000000003</v>
      </c>
      <c r="DP7" s="36">
        <v>44.31</v>
      </c>
      <c r="DQ7" s="36">
        <v>46.31</v>
      </c>
      <c r="DR7" s="36">
        <v>3.16</v>
      </c>
      <c r="DS7" s="36">
        <v>5.61</v>
      </c>
      <c r="DT7" s="36">
        <v>8.73</v>
      </c>
      <c r="DU7" s="36">
        <v>11.34</v>
      </c>
      <c r="DV7" s="36">
        <v>12.29</v>
      </c>
      <c r="DW7" s="36">
        <v>6.06</v>
      </c>
      <c r="DX7" s="36">
        <v>6.47</v>
      </c>
      <c r="DY7" s="36">
        <v>7.8</v>
      </c>
      <c r="DZ7" s="36">
        <v>8.39</v>
      </c>
      <c r="EA7" s="36">
        <v>10.09</v>
      </c>
      <c r="EB7" s="36">
        <v>12.42</v>
      </c>
      <c r="EC7" s="36">
        <v>0.48</v>
      </c>
      <c r="ED7" s="36">
        <v>0.19</v>
      </c>
      <c r="EE7" s="36">
        <v>0.04</v>
      </c>
      <c r="EF7" s="36">
        <v>0.39</v>
      </c>
      <c r="EG7" s="36">
        <v>0.34</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2016-02-03T07:13:58Z</dcterms:created>
  <dcterms:modified xsi:type="dcterms:W3CDTF">2016-03-08T03:13:50Z</dcterms:modified>
</cp:coreProperties>
</file>