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fnfile01\利府町\3001000000-議会事務局\☆☆ホームページ更新\☆次期町HP関係\政務活動費\HP用データ\☆収支報告一覧\Exel\"/>
    </mc:Choice>
  </mc:AlternateContent>
  <xr:revisionPtr revIDLastSave="0" documentId="13_ncr:1_{9C988FF3-BF04-4114-820B-5C03F9A9035A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収支報告書" sheetId="6" r:id="rId1"/>
    <sheet name="Sheet3" sheetId="3" r:id="rId2"/>
  </sheets>
  <definedNames>
    <definedName name="_xlnm.Print_Area" localSheetId="0">収支報告書!$A$1:$H$21</definedName>
  </definedNames>
  <calcPr calcId="191029"/>
</workbook>
</file>

<file path=xl/calcChain.xml><?xml version="1.0" encoding="utf-8"?>
<calcChain xmlns="http://schemas.openxmlformats.org/spreadsheetml/2006/main">
  <c r="D15" i="6" l="1"/>
  <c r="F15" i="6" s="1"/>
  <c r="B17" i="6"/>
  <c r="G15" i="6" l="1"/>
  <c r="H15" i="6" s="1"/>
  <c r="D7" i="6"/>
  <c r="D8" i="6"/>
  <c r="D9" i="6"/>
  <c r="D10" i="6"/>
  <c r="D11" i="6"/>
  <c r="D12" i="6"/>
  <c r="D13" i="6"/>
  <c r="D14" i="6"/>
  <c r="D16" i="6"/>
  <c r="D6" i="6"/>
  <c r="F7" i="6" l="1"/>
  <c r="F14" i="6" l="1"/>
  <c r="F16" i="6"/>
  <c r="G14" i="6" l="1"/>
  <c r="H14" i="6" s="1"/>
  <c r="G16" i="6"/>
  <c r="H16" i="6" s="1"/>
  <c r="E17" i="6" l="1"/>
  <c r="C17" i="6"/>
  <c r="D17" i="6" s="1"/>
  <c r="F13" i="6"/>
  <c r="F12" i="6"/>
  <c r="F11" i="6"/>
  <c r="G7" i="6"/>
  <c r="F6" i="6"/>
  <c r="C19" i="6" l="1"/>
  <c r="G11" i="6"/>
  <c r="H11" i="6" s="1"/>
  <c r="G12" i="6"/>
  <c r="H12" i="6" s="1"/>
  <c r="G13" i="6"/>
  <c r="H13" i="6" s="1"/>
  <c r="G6" i="6"/>
  <c r="H6" i="6" s="1"/>
  <c r="F9" i="6"/>
  <c r="F10" i="6"/>
  <c r="F8" i="6"/>
  <c r="H7" i="6"/>
  <c r="G10" i="6" l="1"/>
  <c r="H10" i="6" s="1"/>
  <c r="G9" i="6"/>
  <c r="H9" i="6" s="1"/>
  <c r="G8" i="6"/>
  <c r="F17" i="6"/>
  <c r="G17" i="6" l="1"/>
  <c r="H8" i="6"/>
  <c r="H17" i="6" s="1"/>
  <c r="C21" i="6" s="1"/>
</calcChain>
</file>

<file path=xl/sharedStrings.xml><?xml version="1.0" encoding="utf-8"?>
<sst xmlns="http://schemas.openxmlformats.org/spreadsheetml/2006/main" count="35" uniqueCount="35">
  <si>
    <t>２１世紀クラブ</t>
    <rPh sb="2" eb="4">
      <t>セイキ</t>
    </rPh>
    <phoneticPr fontId="1"/>
  </si>
  <si>
    <t>公明党</t>
    <rPh sb="0" eb="3">
      <t>コウメイトウ</t>
    </rPh>
    <phoneticPr fontId="1"/>
  </si>
  <si>
    <t>シッケママの会</t>
    <rPh sb="6" eb="7">
      <t>カイ</t>
    </rPh>
    <phoneticPr fontId="1"/>
  </si>
  <si>
    <t>フォワード</t>
    <phoneticPr fontId="1"/>
  </si>
  <si>
    <t>一心会</t>
    <rPh sb="0" eb="2">
      <t>イッシン</t>
    </rPh>
    <rPh sb="2" eb="3">
      <t>カイ</t>
    </rPh>
    <phoneticPr fontId="1"/>
  </si>
  <si>
    <t>合　　計</t>
    <rPh sb="0" eb="1">
      <t>ア</t>
    </rPh>
    <rPh sb="3" eb="4">
      <t>ケイ</t>
    </rPh>
    <phoneticPr fontId="1"/>
  </si>
  <si>
    <t>会　　派　　名</t>
    <rPh sb="0" eb="1">
      <t>カイ</t>
    </rPh>
    <rPh sb="3" eb="4">
      <t>ハ</t>
    </rPh>
    <rPh sb="6" eb="7">
      <t>メイ</t>
    </rPh>
    <phoneticPr fontId="1"/>
  </si>
  <si>
    <t>２．全体の執行率（D/C）</t>
    <rPh sb="2" eb="4">
      <t>ゼンタイ</t>
    </rPh>
    <rPh sb="5" eb="7">
      <t>シッコウ</t>
    </rPh>
    <rPh sb="7" eb="8">
      <t>リツ</t>
    </rPh>
    <phoneticPr fontId="1"/>
  </si>
  <si>
    <t>３．総支出額（A-G）</t>
    <rPh sb="2" eb="3">
      <t>ソウ</t>
    </rPh>
    <rPh sb="3" eb="6">
      <t>シシュツガク</t>
    </rPh>
    <phoneticPr fontId="1"/>
  </si>
  <si>
    <t>交 付 額</t>
    <rPh sb="0" eb="1">
      <t>コウ</t>
    </rPh>
    <rPh sb="2" eb="3">
      <t>ツキ</t>
    </rPh>
    <rPh sb="4" eb="5">
      <t>ガク</t>
    </rPh>
    <phoneticPr fontId="1"/>
  </si>
  <si>
    <t>【A】</t>
    <phoneticPr fontId="1"/>
  </si>
  <si>
    <t>利　子</t>
    <rPh sb="0" eb="1">
      <t>リ</t>
    </rPh>
    <rPh sb="2" eb="3">
      <t>コ</t>
    </rPh>
    <phoneticPr fontId="1"/>
  </si>
  <si>
    <t>【B】</t>
    <phoneticPr fontId="1"/>
  </si>
  <si>
    <t>（A+B）</t>
    <phoneticPr fontId="1"/>
  </si>
  <si>
    <t>【C】</t>
    <phoneticPr fontId="1"/>
  </si>
  <si>
    <t>支 出 額</t>
    <rPh sb="0" eb="1">
      <t>シ</t>
    </rPh>
    <rPh sb="2" eb="3">
      <t>デ</t>
    </rPh>
    <rPh sb="4" eb="5">
      <t>ガク</t>
    </rPh>
    <phoneticPr fontId="1"/>
  </si>
  <si>
    <t>【D】</t>
    <phoneticPr fontId="1"/>
  </si>
  <si>
    <t>（返納額）</t>
    <phoneticPr fontId="1"/>
  </si>
  <si>
    <t>【E】</t>
    <phoneticPr fontId="1"/>
  </si>
  <si>
    <t>【F】</t>
    <phoneticPr fontId="1"/>
  </si>
  <si>
    <r>
      <t>戻 入 額</t>
    </r>
    <r>
      <rPr>
        <sz val="9"/>
        <color theme="1"/>
        <rFont val="ＭＳ Ｐ明朝"/>
        <family val="1"/>
        <charset val="128"/>
      </rPr>
      <t/>
    </r>
    <rPh sb="0" eb="1">
      <t>モドリ</t>
    </rPh>
    <rPh sb="2" eb="3">
      <t>ニュウ</t>
    </rPh>
    <rPh sb="4" eb="5">
      <t>ガク</t>
    </rPh>
    <phoneticPr fontId="1"/>
  </si>
  <si>
    <t>（E-F）</t>
    <phoneticPr fontId="1"/>
  </si>
  <si>
    <t>【G】</t>
    <phoneticPr fontId="1"/>
  </si>
  <si>
    <t xml:space="preserve">（残額の内利子）
</t>
    <phoneticPr fontId="1"/>
  </si>
  <si>
    <r>
      <t>収 入 額</t>
    </r>
    <r>
      <rPr>
        <sz val="9"/>
        <color theme="1"/>
        <rFont val="ＭＳ Ｐ明朝"/>
        <family val="1"/>
        <charset val="128"/>
      </rPr>
      <t/>
    </r>
    <rPh sb="0" eb="1">
      <t>オサム</t>
    </rPh>
    <rPh sb="2" eb="3">
      <t>ニュウ</t>
    </rPh>
    <rPh sb="4" eb="5">
      <t>ガク</t>
    </rPh>
    <phoneticPr fontId="1"/>
  </si>
  <si>
    <r>
      <t>残　額</t>
    </r>
    <r>
      <rPr>
        <sz val="11"/>
        <color theme="1"/>
        <rFont val="ＭＳ Ｐ明朝"/>
        <family val="1"/>
        <charset val="128"/>
      </rPr>
      <t/>
    </r>
    <rPh sb="0" eb="1">
      <t>ザン</t>
    </rPh>
    <rPh sb="2" eb="3">
      <t>ガク</t>
    </rPh>
    <phoneticPr fontId="1"/>
  </si>
  <si>
    <r>
      <t>雑　入</t>
    </r>
    <r>
      <rPr>
        <sz val="7"/>
        <color theme="1"/>
        <rFont val="ＭＳ Ｐ明朝"/>
        <family val="1"/>
        <charset val="128"/>
      </rPr>
      <t/>
    </r>
    <rPh sb="0" eb="1">
      <t>ザツ</t>
    </rPh>
    <rPh sb="2" eb="3">
      <t>ニュウ</t>
    </rPh>
    <phoneticPr fontId="1"/>
  </si>
  <si>
    <t>希望</t>
    <rPh sb="0" eb="2">
      <t>キボウ</t>
    </rPh>
    <phoneticPr fontId="1"/>
  </si>
  <si>
    <t>陽明の会</t>
    <rPh sb="0" eb="2">
      <t>ヨウメイ</t>
    </rPh>
    <rPh sb="3" eb="4">
      <t>カイ</t>
    </rPh>
    <phoneticPr fontId="1"/>
  </si>
  <si>
    <t>残額内訳</t>
    <rPh sb="0" eb="2">
      <t>ザンガク</t>
    </rPh>
    <rPh sb="2" eb="4">
      <t>ウチワケ</t>
    </rPh>
    <phoneticPr fontId="1"/>
  </si>
  <si>
    <t>西風会</t>
    <rPh sb="0" eb="2">
      <t>セイフウ</t>
    </rPh>
    <rPh sb="2" eb="3">
      <t>カイ</t>
    </rPh>
    <phoneticPr fontId="1"/>
  </si>
  <si>
    <t>TEAMガンバ利府</t>
    <rPh sb="7" eb="9">
      <t>リフ</t>
    </rPh>
    <phoneticPr fontId="1"/>
  </si>
  <si>
    <t>日本共産党利府町議員団</t>
    <rPh sb="0" eb="2">
      <t>ニホン</t>
    </rPh>
    <rPh sb="2" eb="5">
      <t>キョウサントウ</t>
    </rPh>
    <rPh sb="5" eb="8">
      <t>リフチョウ</t>
    </rPh>
    <rPh sb="8" eb="10">
      <t>ギイン</t>
    </rPh>
    <rPh sb="10" eb="11">
      <t>ダン</t>
    </rPh>
    <phoneticPr fontId="1"/>
  </si>
  <si>
    <t>Ｐｅａｒクラブ</t>
    <phoneticPr fontId="1"/>
  </si>
  <si>
    <t>令和元年度政務活動費収支報告書等（議員改選後）</t>
    <rPh sb="0" eb="2">
      <t>レイワ</t>
    </rPh>
    <rPh sb="2" eb="4">
      <t>ガンネン</t>
    </rPh>
    <rPh sb="3" eb="5">
      <t>ネンド</t>
    </rPh>
    <rPh sb="5" eb="7">
      <t>セイム</t>
    </rPh>
    <rPh sb="7" eb="9">
      <t>カツドウ</t>
    </rPh>
    <rPh sb="9" eb="10">
      <t>ヒ</t>
    </rPh>
    <rPh sb="10" eb="12">
      <t>シュウシ</t>
    </rPh>
    <rPh sb="12" eb="15">
      <t>ホウコクショ</t>
    </rPh>
    <rPh sb="15" eb="1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</si>
</sst>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20"/>
      <color theme="1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vertical="center" shrinkToFit="1"/>
    </xf>
    <xf numFmtId="177" fontId="2" fillId="0" borderId="1" xfId="0" applyNumberFormat="1" applyFont="1" applyBorder="1" applyAlignment="1">
      <alignment vertical="center" shrinkToFit="1"/>
    </xf>
    <xf numFmtId="177" fontId="2" fillId="0" borderId="8" xfId="0" applyNumberFormat="1" applyFont="1" applyBorder="1" applyAlignment="1">
      <alignment vertical="center" shrinkToFit="1"/>
    </xf>
    <xf numFmtId="49" fontId="2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177" fontId="2" fillId="0" borderId="1" xfId="0" applyNumberFormat="1" applyFont="1" applyFill="1" applyBorder="1" applyAlignment="1" applyProtection="1">
      <alignment vertical="center" shrinkToFit="1"/>
      <protection locked="0"/>
    </xf>
    <xf numFmtId="177" fontId="2" fillId="0" borderId="8" xfId="0" applyNumberFormat="1" applyFont="1" applyFill="1" applyBorder="1" applyAlignment="1" applyProtection="1">
      <alignment vertical="center" shrinkToFi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zoomScaleNormal="100" zoomScaleSheetLayoutView="100" workbookViewId="0">
      <selection activeCell="I3" sqref="I3:I5"/>
    </sheetView>
  </sheetViews>
  <sheetFormatPr defaultRowHeight="17.25" customHeight="1" x14ac:dyDescent="0.15"/>
  <cols>
    <col min="1" max="1" width="19.25" style="1" customWidth="1"/>
    <col min="2" max="8" width="10.875" style="1" customWidth="1"/>
    <col min="9" max="16384" width="9" style="1"/>
  </cols>
  <sheetData>
    <row r="1" spans="1:9" ht="24" x14ac:dyDescent="0.15">
      <c r="A1" s="27" t="s">
        <v>34</v>
      </c>
      <c r="B1" s="27"/>
      <c r="C1" s="27"/>
      <c r="D1" s="27"/>
      <c r="E1" s="27"/>
      <c r="F1" s="27"/>
      <c r="G1" s="27"/>
      <c r="H1" s="27"/>
    </row>
    <row r="2" spans="1:9" ht="14.25" x14ac:dyDescent="0.15">
      <c r="A2" s="35" t="s">
        <v>6</v>
      </c>
      <c r="B2" s="33" t="s">
        <v>9</v>
      </c>
      <c r="C2" s="33" t="s">
        <v>11</v>
      </c>
      <c r="D2" s="33" t="s">
        <v>24</v>
      </c>
      <c r="E2" s="25" t="s">
        <v>15</v>
      </c>
      <c r="F2" s="25" t="s">
        <v>25</v>
      </c>
      <c r="G2" s="28" t="s">
        <v>29</v>
      </c>
      <c r="H2" s="29"/>
    </row>
    <row r="3" spans="1:9" ht="14.25" x14ac:dyDescent="0.15">
      <c r="A3" s="36"/>
      <c r="B3" s="34"/>
      <c r="C3" s="34"/>
      <c r="D3" s="34"/>
      <c r="E3" s="26"/>
      <c r="F3" s="26"/>
      <c r="G3" s="13" t="s">
        <v>26</v>
      </c>
      <c r="H3" s="13" t="s">
        <v>20</v>
      </c>
      <c r="I3" s="31"/>
    </row>
    <row r="4" spans="1:9" ht="14.25" x14ac:dyDescent="0.15">
      <c r="A4" s="36"/>
      <c r="B4" s="9"/>
      <c r="C4" s="9"/>
      <c r="D4" s="9" t="s">
        <v>13</v>
      </c>
      <c r="E4" s="11"/>
      <c r="F4" s="7" t="s">
        <v>17</v>
      </c>
      <c r="G4" s="14" t="s">
        <v>23</v>
      </c>
      <c r="H4" s="16" t="s">
        <v>21</v>
      </c>
      <c r="I4" s="31"/>
    </row>
    <row r="5" spans="1:9" ht="14.25" x14ac:dyDescent="0.15">
      <c r="A5" s="37"/>
      <c r="B5" s="8" t="s">
        <v>10</v>
      </c>
      <c r="C5" s="10" t="s">
        <v>12</v>
      </c>
      <c r="D5" s="10" t="s">
        <v>14</v>
      </c>
      <c r="E5" s="12" t="s">
        <v>16</v>
      </c>
      <c r="F5" s="8" t="s">
        <v>18</v>
      </c>
      <c r="G5" s="15" t="s">
        <v>19</v>
      </c>
      <c r="H5" s="15" t="s">
        <v>22</v>
      </c>
      <c r="I5" s="31"/>
    </row>
    <row r="6" spans="1:9" s="4" customFormat="1" ht="36.75" customHeight="1" x14ac:dyDescent="0.15">
      <c r="A6" s="20" t="s">
        <v>31</v>
      </c>
      <c r="B6" s="23">
        <v>120000</v>
      </c>
      <c r="C6" s="23">
        <v>0</v>
      </c>
      <c r="D6" s="17">
        <f>B6+C6</f>
        <v>120000</v>
      </c>
      <c r="E6" s="24">
        <v>120000</v>
      </c>
      <c r="F6" s="17">
        <f>D6-E6</f>
        <v>0</v>
      </c>
      <c r="G6" s="17">
        <f>IF(F6=0,0,C6)</f>
        <v>0</v>
      </c>
      <c r="H6" s="17">
        <f>F6-G6</f>
        <v>0</v>
      </c>
    </row>
    <row r="7" spans="1:9" s="4" customFormat="1" ht="36.75" customHeight="1" x14ac:dyDescent="0.15">
      <c r="A7" s="21" t="s">
        <v>1</v>
      </c>
      <c r="B7" s="23">
        <v>120000</v>
      </c>
      <c r="C7" s="23">
        <v>0</v>
      </c>
      <c r="D7" s="17">
        <f t="shared" ref="D7:D17" si="0">B7+C7</f>
        <v>120000</v>
      </c>
      <c r="E7" s="24">
        <v>34167</v>
      </c>
      <c r="F7" s="17">
        <f>D7-E7</f>
        <v>85833</v>
      </c>
      <c r="G7" s="17">
        <f t="shared" ref="G7:G16" si="1">IF(F7=0,0,C7)</f>
        <v>0</v>
      </c>
      <c r="H7" s="17">
        <f t="shared" ref="H7:H16" si="2">F7-G7</f>
        <v>85833</v>
      </c>
    </row>
    <row r="8" spans="1:9" s="4" customFormat="1" ht="36.75" customHeight="1" x14ac:dyDescent="0.15">
      <c r="A8" s="22" t="s">
        <v>30</v>
      </c>
      <c r="B8" s="23">
        <v>60000</v>
      </c>
      <c r="C8" s="23">
        <v>0</v>
      </c>
      <c r="D8" s="17">
        <f t="shared" si="0"/>
        <v>60000</v>
      </c>
      <c r="E8" s="24">
        <v>25525</v>
      </c>
      <c r="F8" s="17">
        <f t="shared" ref="F8:F16" si="3">D8-E8</f>
        <v>34475</v>
      </c>
      <c r="G8" s="17">
        <f t="shared" si="1"/>
        <v>0</v>
      </c>
      <c r="H8" s="17">
        <f t="shared" si="2"/>
        <v>34475</v>
      </c>
    </row>
    <row r="9" spans="1:9" s="4" customFormat="1" ht="36.75" customHeight="1" x14ac:dyDescent="0.15">
      <c r="A9" s="22" t="s">
        <v>0</v>
      </c>
      <c r="B9" s="23">
        <v>240000</v>
      </c>
      <c r="C9" s="23">
        <v>0</v>
      </c>
      <c r="D9" s="17">
        <f t="shared" si="0"/>
        <v>240000</v>
      </c>
      <c r="E9" s="24">
        <v>112698</v>
      </c>
      <c r="F9" s="17">
        <f t="shared" si="3"/>
        <v>127302</v>
      </c>
      <c r="G9" s="17">
        <f t="shared" si="1"/>
        <v>0</v>
      </c>
      <c r="H9" s="17">
        <f t="shared" si="2"/>
        <v>127302</v>
      </c>
    </row>
    <row r="10" spans="1:9" s="4" customFormat="1" ht="36.75" customHeight="1" x14ac:dyDescent="0.15">
      <c r="A10" s="21" t="s">
        <v>32</v>
      </c>
      <c r="B10" s="23">
        <v>180000</v>
      </c>
      <c r="C10" s="23">
        <v>0</v>
      </c>
      <c r="D10" s="17">
        <f t="shared" si="0"/>
        <v>180000</v>
      </c>
      <c r="E10" s="24">
        <v>172250</v>
      </c>
      <c r="F10" s="17">
        <f t="shared" si="3"/>
        <v>7750</v>
      </c>
      <c r="G10" s="17">
        <f t="shared" si="1"/>
        <v>0</v>
      </c>
      <c r="H10" s="17">
        <f t="shared" si="2"/>
        <v>7750</v>
      </c>
    </row>
    <row r="11" spans="1:9" s="4" customFormat="1" ht="36.75" customHeight="1" x14ac:dyDescent="0.15">
      <c r="A11" s="22" t="s">
        <v>28</v>
      </c>
      <c r="B11" s="23">
        <v>60000</v>
      </c>
      <c r="C11" s="23">
        <v>0</v>
      </c>
      <c r="D11" s="17">
        <f t="shared" si="0"/>
        <v>60000</v>
      </c>
      <c r="E11" s="24">
        <v>0</v>
      </c>
      <c r="F11" s="17">
        <f t="shared" si="3"/>
        <v>60000</v>
      </c>
      <c r="G11" s="17">
        <f t="shared" si="1"/>
        <v>0</v>
      </c>
      <c r="H11" s="17">
        <f t="shared" si="2"/>
        <v>60000</v>
      </c>
    </row>
    <row r="12" spans="1:9" s="4" customFormat="1" ht="36.75" customHeight="1" x14ac:dyDescent="0.15">
      <c r="A12" s="22" t="s">
        <v>27</v>
      </c>
      <c r="B12" s="23">
        <v>60000</v>
      </c>
      <c r="C12" s="23">
        <v>0</v>
      </c>
      <c r="D12" s="17">
        <f t="shared" si="0"/>
        <v>60000</v>
      </c>
      <c r="E12" s="24">
        <v>24205</v>
      </c>
      <c r="F12" s="17">
        <f t="shared" si="3"/>
        <v>35795</v>
      </c>
      <c r="G12" s="17">
        <f t="shared" si="1"/>
        <v>0</v>
      </c>
      <c r="H12" s="17">
        <f t="shared" si="2"/>
        <v>35795</v>
      </c>
    </row>
    <row r="13" spans="1:9" s="4" customFormat="1" ht="36.75" customHeight="1" x14ac:dyDescent="0.15">
      <c r="A13" s="22" t="s">
        <v>3</v>
      </c>
      <c r="B13" s="23">
        <v>60000</v>
      </c>
      <c r="C13" s="23">
        <v>0</v>
      </c>
      <c r="D13" s="17">
        <f t="shared" si="0"/>
        <v>60000</v>
      </c>
      <c r="E13" s="24">
        <v>0</v>
      </c>
      <c r="F13" s="17">
        <f t="shared" si="3"/>
        <v>60000</v>
      </c>
      <c r="G13" s="17">
        <f t="shared" si="1"/>
        <v>0</v>
      </c>
      <c r="H13" s="17">
        <f t="shared" si="2"/>
        <v>60000</v>
      </c>
    </row>
    <row r="14" spans="1:9" s="4" customFormat="1" ht="36.75" customHeight="1" x14ac:dyDescent="0.15">
      <c r="A14" s="22" t="s">
        <v>2</v>
      </c>
      <c r="B14" s="23">
        <v>60000</v>
      </c>
      <c r="C14" s="23">
        <v>0</v>
      </c>
      <c r="D14" s="17">
        <f t="shared" si="0"/>
        <v>60000</v>
      </c>
      <c r="E14" s="24">
        <v>60000</v>
      </c>
      <c r="F14" s="17">
        <f t="shared" si="3"/>
        <v>0</v>
      </c>
      <c r="G14" s="17">
        <f t="shared" si="1"/>
        <v>0</v>
      </c>
      <c r="H14" s="17">
        <f t="shared" si="2"/>
        <v>0</v>
      </c>
    </row>
    <row r="15" spans="1:9" s="4" customFormat="1" ht="36.75" customHeight="1" x14ac:dyDescent="0.15">
      <c r="A15" s="22" t="s">
        <v>33</v>
      </c>
      <c r="B15" s="23">
        <v>60000</v>
      </c>
      <c r="C15" s="23">
        <v>0</v>
      </c>
      <c r="D15" s="17">
        <f t="shared" ref="D15" si="4">B15+C15</f>
        <v>60000</v>
      </c>
      <c r="E15" s="24">
        <v>0</v>
      </c>
      <c r="F15" s="17">
        <f t="shared" ref="F15" si="5">D15-E15</f>
        <v>60000</v>
      </c>
      <c r="G15" s="17">
        <f t="shared" ref="G15" si="6">IF(F15=0,0,C15)</f>
        <v>0</v>
      </c>
      <c r="H15" s="17">
        <f t="shared" ref="H15" si="7">F15-G15</f>
        <v>60000</v>
      </c>
    </row>
    <row r="16" spans="1:9" s="4" customFormat="1" ht="36.75" customHeight="1" x14ac:dyDescent="0.15">
      <c r="A16" s="22" t="s">
        <v>4</v>
      </c>
      <c r="B16" s="23">
        <v>60000</v>
      </c>
      <c r="C16" s="23">
        <v>0</v>
      </c>
      <c r="D16" s="17">
        <f t="shared" si="0"/>
        <v>60000</v>
      </c>
      <c r="E16" s="24">
        <v>0</v>
      </c>
      <c r="F16" s="17">
        <f t="shared" si="3"/>
        <v>60000</v>
      </c>
      <c r="G16" s="17">
        <f t="shared" si="1"/>
        <v>0</v>
      </c>
      <c r="H16" s="17">
        <f t="shared" si="2"/>
        <v>60000</v>
      </c>
    </row>
    <row r="17" spans="1:8" ht="30" customHeight="1" x14ac:dyDescent="0.15">
      <c r="A17" s="2" t="s">
        <v>5</v>
      </c>
      <c r="B17" s="18">
        <f>SUM(B6:B16)</f>
        <v>1080000</v>
      </c>
      <c r="C17" s="18">
        <f>SUM(C6:C16)</f>
        <v>0</v>
      </c>
      <c r="D17" s="17">
        <f t="shared" si="0"/>
        <v>1080000</v>
      </c>
      <c r="E17" s="19">
        <f>SUM(E6:E16)</f>
        <v>548845</v>
      </c>
      <c r="F17" s="18">
        <f>SUM(F6:F16)</f>
        <v>531155</v>
      </c>
      <c r="G17" s="17">
        <f>SUM(G6:G16)</f>
        <v>0</v>
      </c>
      <c r="H17" s="17">
        <f>SUM(H6:H16)</f>
        <v>531155</v>
      </c>
    </row>
    <row r="19" spans="1:8" ht="14.25" x14ac:dyDescent="0.15">
      <c r="A19" s="1" t="s">
        <v>7</v>
      </c>
      <c r="C19" s="32">
        <f>E17/D17</f>
        <v>0.50818981481481484</v>
      </c>
      <c r="D19" s="32"/>
      <c r="E19" s="5"/>
      <c r="F19" s="5"/>
      <c r="G19" s="6"/>
      <c r="H19" s="3"/>
    </row>
    <row r="20" spans="1:8" ht="10.5" customHeight="1" x14ac:dyDescent="0.15"/>
    <row r="21" spans="1:8" ht="14.25" x14ac:dyDescent="0.15">
      <c r="A21" s="1" t="s">
        <v>8</v>
      </c>
      <c r="C21" s="30">
        <f>B17-H17</f>
        <v>548845</v>
      </c>
      <c r="D21" s="30"/>
    </row>
  </sheetData>
  <mergeCells count="11">
    <mergeCell ref="F2:F3"/>
    <mergeCell ref="A1:H1"/>
    <mergeCell ref="G2:H2"/>
    <mergeCell ref="C21:D21"/>
    <mergeCell ref="I3:I5"/>
    <mergeCell ref="C19:D19"/>
    <mergeCell ref="E2:E3"/>
    <mergeCell ref="D2:D3"/>
    <mergeCell ref="C2:C3"/>
    <mergeCell ref="B2:B3"/>
    <mergeCell ref="A2:A5"/>
  </mergeCells>
  <phoneticPr fontId="1"/>
  <pageMargins left="0.70866141732283472" right="0.31496062992125984" top="0.74803149606299213" bottom="0.74803149606299213" header="0.31496062992125984" footer="0.31496062992125984"/>
  <pageSetup paperSize="9" scale="99" fitToHeight="0" orientation="portrait" r:id="rId1"/>
  <ignoredErrors>
    <ignoredError sqref="G16:G17 G6:G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収支報告書</vt:lpstr>
      <vt:lpstr>Sheet3</vt:lpstr>
      <vt:lpstr>収支報告書!Print_Area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　俊介</dc:creator>
  <cp:lastModifiedBy>山中　美保</cp:lastModifiedBy>
  <cp:lastPrinted>2020-04-20T23:41:14Z</cp:lastPrinted>
  <dcterms:created xsi:type="dcterms:W3CDTF">2014-05-02T10:17:46Z</dcterms:created>
  <dcterms:modified xsi:type="dcterms:W3CDTF">2020-04-24T06:53:40Z</dcterms:modified>
</cp:coreProperties>
</file>