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6"/>
  <workbookPr defaultThemeVersion="124226"/>
  <mc:AlternateContent xmlns:mc="http://schemas.openxmlformats.org/markup-compatibility/2006">
    <mc:Choice Requires="x15">
      <x15ac:absPath xmlns:x15ac="http://schemas.microsoft.com/office/spreadsheetml/2010/11/ac" url="\\Rfnfile01\利府町\3001000000-議会事務局\☆☆ホームページ更新\☆次期町HP関係\政務活動費\HP用データ\☆収支報告一覧\Exel\"/>
    </mc:Choice>
  </mc:AlternateContent>
  <xr:revisionPtr revIDLastSave="0" documentId="13_ncr:1_{CF29A390-E3CA-40A6-B8C8-C8F4FA8D4BAC}" xr6:coauthVersionLast="36" xr6:coauthVersionMax="36" xr10:uidLastSave="{00000000-0000-0000-0000-000000000000}"/>
  <bookViews>
    <workbookView xWindow="600" yWindow="120" windowWidth="19395" windowHeight="7830" xr2:uid="{00000000-000D-0000-FFFF-FFFF00000000}"/>
  </bookViews>
  <sheets>
    <sheet name="収支報告一覧" sheetId="6" r:id="rId1"/>
    <sheet name="Sheet3" sheetId="3" r:id="rId2"/>
  </sheets>
  <definedNames>
    <definedName name="_xlnm.Print_Area" localSheetId="0">収支報告一覧!$A$1:$H$22</definedName>
  </definedNames>
  <calcPr calcId="191029"/>
</workbook>
</file>

<file path=xl/calcChain.xml><?xml version="1.0" encoding="utf-8"?>
<calcChain xmlns="http://schemas.openxmlformats.org/spreadsheetml/2006/main">
  <c r="D8" i="6" l="1"/>
  <c r="D14" i="6" l="1"/>
  <c r="D15" i="6"/>
  <c r="D16" i="6"/>
  <c r="F14" i="6" l="1"/>
  <c r="F15" i="6"/>
  <c r="F16" i="6"/>
  <c r="G14" i="6" l="1"/>
  <c r="H14" i="6" s="1"/>
  <c r="G15" i="6"/>
  <c r="H15" i="6" s="1"/>
  <c r="G16" i="6"/>
  <c r="H16" i="6" s="1"/>
  <c r="E18" i="6" l="1"/>
  <c r="C18" i="6"/>
  <c r="B18" i="6"/>
  <c r="D17" i="6"/>
  <c r="F17" i="6" s="1"/>
  <c r="D13" i="6"/>
  <c r="F13" i="6" s="1"/>
  <c r="D12" i="6"/>
  <c r="F12" i="6" s="1"/>
  <c r="D11" i="6"/>
  <c r="F11" i="6" s="1"/>
  <c r="D10" i="6"/>
  <c r="D9" i="6"/>
  <c r="D7" i="6"/>
  <c r="F7" i="6" s="1"/>
  <c r="G7" i="6" s="1"/>
  <c r="D6" i="6"/>
  <c r="F6" i="6" s="1"/>
  <c r="G17" i="6" l="1"/>
  <c r="H17" i="6" s="1"/>
  <c r="G11" i="6"/>
  <c r="H11" i="6" s="1"/>
  <c r="G12" i="6"/>
  <c r="H12" i="6" s="1"/>
  <c r="G13" i="6"/>
  <c r="H13" i="6" s="1"/>
  <c r="G6" i="6"/>
  <c r="H6" i="6" s="1"/>
  <c r="F9" i="6"/>
  <c r="F10" i="6"/>
  <c r="F8" i="6"/>
  <c r="D18" i="6"/>
  <c r="C20" i="6" s="1"/>
  <c r="H7" i="6"/>
  <c r="G10" i="6" l="1"/>
  <c r="H10" i="6" s="1"/>
  <c r="G9" i="6"/>
  <c r="H9" i="6" s="1"/>
  <c r="G8" i="6"/>
  <c r="F18" i="6"/>
  <c r="G18" i="6" l="1"/>
  <c r="H8" i="6"/>
  <c r="H18" i="6" s="1"/>
  <c r="C22" i="6" s="1"/>
</calcChain>
</file>

<file path=xl/sharedStrings.xml><?xml version="1.0" encoding="utf-8"?>
<sst xmlns="http://schemas.openxmlformats.org/spreadsheetml/2006/main" count="36" uniqueCount="36">
  <si>
    <t>２１世紀クラブ</t>
    <rPh sb="2" eb="4">
      <t>セイキ</t>
    </rPh>
    <phoneticPr fontId="1"/>
  </si>
  <si>
    <t>公明党</t>
    <rPh sb="0" eb="3">
      <t>コウメイトウ</t>
    </rPh>
    <phoneticPr fontId="1"/>
  </si>
  <si>
    <t>シッケママの会</t>
    <rPh sb="6" eb="7">
      <t>カイ</t>
    </rPh>
    <phoneticPr fontId="1"/>
  </si>
  <si>
    <t>フォワード</t>
    <phoneticPr fontId="1"/>
  </si>
  <si>
    <t>一心会</t>
    <rPh sb="0" eb="2">
      <t>イッシン</t>
    </rPh>
    <rPh sb="2" eb="3">
      <t>カイ</t>
    </rPh>
    <phoneticPr fontId="1"/>
  </si>
  <si>
    <t>合　　計</t>
    <rPh sb="0" eb="1">
      <t>ア</t>
    </rPh>
    <rPh sb="3" eb="4">
      <t>ケイ</t>
    </rPh>
    <phoneticPr fontId="1"/>
  </si>
  <si>
    <t>会　　派　　名</t>
    <rPh sb="0" eb="1">
      <t>カイ</t>
    </rPh>
    <rPh sb="3" eb="4">
      <t>ハ</t>
    </rPh>
    <rPh sb="6" eb="7">
      <t>メイ</t>
    </rPh>
    <phoneticPr fontId="1"/>
  </si>
  <si>
    <t>２．全体の執行率（D/C）</t>
    <rPh sb="2" eb="4">
      <t>ゼンタイ</t>
    </rPh>
    <rPh sb="5" eb="7">
      <t>シッコウ</t>
    </rPh>
    <rPh sb="7" eb="8">
      <t>リツ</t>
    </rPh>
    <phoneticPr fontId="1"/>
  </si>
  <si>
    <t>３．総支出額（A-G）</t>
    <rPh sb="2" eb="3">
      <t>ソウ</t>
    </rPh>
    <rPh sb="3" eb="6">
      <t>シシュツガク</t>
    </rPh>
    <phoneticPr fontId="1"/>
  </si>
  <si>
    <t>交 付 額</t>
    <rPh sb="0" eb="1">
      <t>コウ</t>
    </rPh>
    <rPh sb="2" eb="3">
      <t>ツキ</t>
    </rPh>
    <rPh sb="4" eb="5">
      <t>ガク</t>
    </rPh>
    <phoneticPr fontId="1"/>
  </si>
  <si>
    <t>【A】</t>
    <phoneticPr fontId="1"/>
  </si>
  <si>
    <t>利　子</t>
    <rPh sb="0" eb="1">
      <t>リ</t>
    </rPh>
    <rPh sb="2" eb="3">
      <t>コ</t>
    </rPh>
    <phoneticPr fontId="1"/>
  </si>
  <si>
    <t>【B】</t>
    <phoneticPr fontId="1"/>
  </si>
  <si>
    <t>（A+B）</t>
    <phoneticPr fontId="1"/>
  </si>
  <si>
    <t>【C】</t>
    <phoneticPr fontId="1"/>
  </si>
  <si>
    <t>支 出 額</t>
    <rPh sb="0" eb="1">
      <t>シ</t>
    </rPh>
    <rPh sb="2" eb="3">
      <t>デ</t>
    </rPh>
    <rPh sb="4" eb="5">
      <t>ガク</t>
    </rPh>
    <phoneticPr fontId="1"/>
  </si>
  <si>
    <t>【D】</t>
    <phoneticPr fontId="1"/>
  </si>
  <si>
    <t>（返納額）</t>
    <phoneticPr fontId="1"/>
  </si>
  <si>
    <t>【E】</t>
    <phoneticPr fontId="1"/>
  </si>
  <si>
    <t>【F】</t>
    <phoneticPr fontId="1"/>
  </si>
  <si>
    <r>
      <t>戻 入 額</t>
    </r>
    <r>
      <rPr>
        <sz val="9"/>
        <color theme="1"/>
        <rFont val="ＭＳ Ｐ明朝"/>
        <family val="1"/>
        <charset val="128"/>
      </rPr>
      <t/>
    </r>
    <rPh sb="0" eb="1">
      <t>モドリ</t>
    </rPh>
    <rPh sb="2" eb="3">
      <t>ニュウ</t>
    </rPh>
    <rPh sb="4" eb="5">
      <t>ガク</t>
    </rPh>
    <phoneticPr fontId="1"/>
  </si>
  <si>
    <t>（E-F）</t>
    <phoneticPr fontId="1"/>
  </si>
  <si>
    <t>【G】</t>
    <phoneticPr fontId="1"/>
  </si>
  <si>
    <t xml:space="preserve">（残額の内利子）
</t>
    <phoneticPr fontId="1"/>
  </si>
  <si>
    <r>
      <t>収 入 額</t>
    </r>
    <r>
      <rPr>
        <sz val="9"/>
        <color theme="1"/>
        <rFont val="ＭＳ Ｐ明朝"/>
        <family val="1"/>
        <charset val="128"/>
      </rPr>
      <t/>
    </r>
    <rPh sb="0" eb="1">
      <t>オサム</t>
    </rPh>
    <rPh sb="2" eb="3">
      <t>ニュウ</t>
    </rPh>
    <rPh sb="4" eb="5">
      <t>ガク</t>
    </rPh>
    <phoneticPr fontId="1"/>
  </si>
  <si>
    <r>
      <t>残　額</t>
    </r>
    <r>
      <rPr>
        <sz val="11"/>
        <color theme="1"/>
        <rFont val="ＭＳ Ｐ明朝"/>
        <family val="1"/>
        <charset val="128"/>
      </rPr>
      <t/>
    </r>
    <rPh sb="0" eb="1">
      <t>ザン</t>
    </rPh>
    <rPh sb="2" eb="3">
      <t>ガク</t>
    </rPh>
    <phoneticPr fontId="1"/>
  </si>
  <si>
    <r>
      <t>雑　入</t>
    </r>
    <r>
      <rPr>
        <sz val="7"/>
        <color theme="1"/>
        <rFont val="ＭＳ Ｐ明朝"/>
        <family val="1"/>
        <charset val="128"/>
      </rPr>
      <t/>
    </r>
    <rPh sb="0" eb="1">
      <t>ザツ</t>
    </rPh>
    <rPh sb="2" eb="3">
      <t>ニュウ</t>
    </rPh>
    <phoneticPr fontId="1"/>
  </si>
  <si>
    <t>日本共産党利府町議員団</t>
    <rPh sb="0" eb="2">
      <t>ニホン</t>
    </rPh>
    <rPh sb="2" eb="5">
      <t>キョウサントウ</t>
    </rPh>
    <rPh sb="5" eb="8">
      <t>リフチョウ</t>
    </rPh>
    <rPh sb="8" eb="11">
      <t>ギインダン</t>
    </rPh>
    <phoneticPr fontId="1"/>
  </si>
  <si>
    <t>Ｐｅａｒクラブ</t>
    <phoneticPr fontId="1"/>
  </si>
  <si>
    <t>希望</t>
    <rPh sb="0" eb="2">
      <t>キボウ</t>
    </rPh>
    <phoneticPr fontId="1"/>
  </si>
  <si>
    <t>陽明の会</t>
    <rPh sb="0" eb="2">
      <t>ヨウメイ</t>
    </rPh>
    <rPh sb="3" eb="4">
      <t>カイ</t>
    </rPh>
    <phoneticPr fontId="1"/>
  </si>
  <si>
    <t>虹</t>
    <rPh sb="0" eb="1">
      <t>ニジ</t>
    </rPh>
    <phoneticPr fontId="1"/>
  </si>
  <si>
    <t>残額内訳</t>
    <rPh sb="0" eb="2">
      <t>ザンガク</t>
    </rPh>
    <rPh sb="2" eb="4">
      <t>ウチワケ</t>
    </rPh>
    <phoneticPr fontId="1"/>
  </si>
  <si>
    <t>櫻政会（申請無）</t>
    <rPh sb="0" eb="3">
      <t>オウセイカイ</t>
    </rPh>
    <rPh sb="4" eb="6">
      <t>シンセイ</t>
    </rPh>
    <rPh sb="6" eb="7">
      <t>ナシ</t>
    </rPh>
    <phoneticPr fontId="1"/>
  </si>
  <si>
    <t>西風会</t>
    <rPh sb="0" eb="2">
      <t>セイフウ</t>
    </rPh>
    <rPh sb="2" eb="3">
      <t>カイ</t>
    </rPh>
    <phoneticPr fontId="1"/>
  </si>
  <si>
    <t>平成３０年度政務活動費収支報告書等</t>
    <rPh sb="0" eb="2">
      <t>ヘイセイ</t>
    </rPh>
    <rPh sb="4" eb="6">
      <t>ネンド</t>
    </rPh>
    <rPh sb="6" eb="8">
      <t>セイム</t>
    </rPh>
    <rPh sb="8" eb="10">
      <t>カツドウ</t>
    </rPh>
    <rPh sb="10" eb="11">
      <t>ヒ</t>
    </rPh>
    <rPh sb="11" eb="13">
      <t>シュウシ</t>
    </rPh>
    <rPh sb="13" eb="16">
      <t>ホウコクショ</t>
    </rPh>
    <rPh sb="16" eb="17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</si>
</sst>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#,##0&quot;円&quot;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7"/>
      <color theme="1"/>
      <name val="ＭＳ Ｐ明朝"/>
      <family val="1"/>
      <charset val="128"/>
    </font>
    <font>
      <sz val="20"/>
      <color theme="1"/>
      <name val="HGS創英角ｺﾞｼｯｸUB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2" fillId="0" borderId="0" xfId="0" applyFont="1">
      <alignment vertical="center"/>
    </xf>
    <xf numFmtId="49" fontId="2" fillId="0" borderId="1" xfId="0" applyNumberFormat="1" applyFont="1" applyBorder="1" applyAlignment="1">
      <alignment horizontal="center" vertical="center"/>
    </xf>
    <xf numFmtId="176" fontId="2" fillId="0" borderId="0" xfId="0" applyNumberFormat="1" applyFont="1">
      <alignment vertical="center"/>
    </xf>
    <xf numFmtId="49" fontId="2" fillId="0" borderId="1" xfId="0" applyNumberFormat="1" applyFont="1" applyFill="1" applyBorder="1" applyAlignment="1">
      <alignment horizontal="left" vertical="center"/>
    </xf>
    <xf numFmtId="0" fontId="2" fillId="0" borderId="0" xfId="0" applyFont="1" applyFill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shrinkToFit="1"/>
    </xf>
    <xf numFmtId="0" fontId="2" fillId="0" borderId="4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vertical="center" shrinkToFit="1"/>
    </xf>
    <xf numFmtId="177" fontId="2" fillId="0" borderId="8" xfId="0" applyNumberFormat="1" applyFont="1" applyFill="1" applyBorder="1" applyAlignment="1">
      <alignment vertical="center" shrinkToFit="1"/>
    </xf>
    <xf numFmtId="177" fontId="2" fillId="0" borderId="1" xfId="0" applyNumberFormat="1" applyFont="1" applyBorder="1" applyAlignment="1">
      <alignment vertical="center" shrinkToFit="1"/>
    </xf>
    <xf numFmtId="177" fontId="2" fillId="0" borderId="8" xfId="0" applyNumberFormat="1" applyFont="1" applyBorder="1" applyAlignment="1">
      <alignment vertical="center" shrinkToFit="1"/>
    </xf>
    <xf numFmtId="177" fontId="2" fillId="0" borderId="0" xfId="0" applyNumberFormat="1" applyFont="1" applyAlignment="1">
      <alignment horizontal="left" vertical="center"/>
    </xf>
    <xf numFmtId="0" fontId="2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176" fontId="2" fillId="0" borderId="0" xfId="0" applyNumberFormat="1" applyFont="1" applyAlignment="1">
      <alignment horizontal="left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2"/>
  <sheetViews>
    <sheetView tabSelected="1" view="pageBreakPreview" zoomScaleNormal="100" zoomScaleSheetLayoutView="100" workbookViewId="0">
      <selection activeCell="D7" sqref="D7"/>
    </sheetView>
  </sheetViews>
  <sheetFormatPr defaultRowHeight="17.25" customHeight="1" x14ac:dyDescent="0.15"/>
  <cols>
    <col min="1" max="1" width="19.25" style="1" customWidth="1"/>
    <col min="2" max="8" width="10.875" style="1" customWidth="1"/>
    <col min="9" max="16384" width="9" style="1"/>
  </cols>
  <sheetData>
    <row r="1" spans="1:9" ht="24" x14ac:dyDescent="0.15">
      <c r="A1" s="25" t="s">
        <v>35</v>
      </c>
      <c r="B1" s="25"/>
      <c r="C1" s="25"/>
      <c r="D1" s="25"/>
      <c r="E1" s="25"/>
      <c r="F1" s="25"/>
      <c r="G1" s="25"/>
      <c r="H1" s="25"/>
    </row>
    <row r="2" spans="1:9" ht="14.25" x14ac:dyDescent="0.15">
      <c r="A2" s="31" t="s">
        <v>6</v>
      </c>
      <c r="B2" s="29" t="s">
        <v>9</v>
      </c>
      <c r="C2" s="29" t="s">
        <v>11</v>
      </c>
      <c r="D2" s="29" t="s">
        <v>24</v>
      </c>
      <c r="E2" s="27" t="s">
        <v>15</v>
      </c>
      <c r="F2" s="27" t="s">
        <v>25</v>
      </c>
      <c r="G2" s="34" t="s">
        <v>32</v>
      </c>
      <c r="H2" s="35"/>
    </row>
    <row r="3" spans="1:9" ht="14.25" x14ac:dyDescent="0.15">
      <c r="A3" s="32"/>
      <c r="B3" s="30"/>
      <c r="C3" s="30"/>
      <c r="D3" s="30"/>
      <c r="E3" s="28"/>
      <c r="F3" s="28"/>
      <c r="G3" s="15" t="s">
        <v>26</v>
      </c>
      <c r="H3" s="15" t="s">
        <v>20</v>
      </c>
      <c r="I3" s="24"/>
    </row>
    <row r="4" spans="1:9" ht="14.25" x14ac:dyDescent="0.15">
      <c r="A4" s="32"/>
      <c r="B4" s="10"/>
      <c r="C4" s="10"/>
      <c r="D4" s="10" t="s">
        <v>13</v>
      </c>
      <c r="E4" s="13"/>
      <c r="F4" s="8" t="s">
        <v>17</v>
      </c>
      <c r="G4" s="16" t="s">
        <v>23</v>
      </c>
      <c r="H4" s="18" t="s">
        <v>21</v>
      </c>
      <c r="I4" s="24"/>
    </row>
    <row r="5" spans="1:9" ht="14.25" x14ac:dyDescent="0.15">
      <c r="A5" s="33"/>
      <c r="B5" s="9" t="s">
        <v>10</v>
      </c>
      <c r="C5" s="11" t="s">
        <v>12</v>
      </c>
      <c r="D5" s="11" t="s">
        <v>14</v>
      </c>
      <c r="E5" s="14" t="s">
        <v>16</v>
      </c>
      <c r="F5" s="9" t="s">
        <v>18</v>
      </c>
      <c r="G5" s="17" t="s">
        <v>19</v>
      </c>
      <c r="H5" s="17" t="s">
        <v>22</v>
      </c>
      <c r="I5" s="24"/>
    </row>
    <row r="6" spans="1:9" s="5" customFormat="1" ht="30" customHeight="1" x14ac:dyDescent="0.15">
      <c r="A6" s="4" t="s">
        <v>0</v>
      </c>
      <c r="B6" s="19">
        <v>540000</v>
      </c>
      <c r="C6" s="19">
        <v>0</v>
      </c>
      <c r="D6" s="19">
        <f>B6+C6</f>
        <v>540000</v>
      </c>
      <c r="E6" s="20">
        <v>530903</v>
      </c>
      <c r="F6" s="19">
        <f>D6-E6</f>
        <v>9097</v>
      </c>
      <c r="G6" s="19">
        <f>IF(F6=0,0,C6)</f>
        <v>0</v>
      </c>
      <c r="H6" s="19">
        <f>F6-G6</f>
        <v>9097</v>
      </c>
    </row>
    <row r="7" spans="1:9" s="5" customFormat="1" ht="30" customHeight="1" x14ac:dyDescent="0.15">
      <c r="A7" s="12" t="s">
        <v>27</v>
      </c>
      <c r="B7" s="19">
        <v>540000</v>
      </c>
      <c r="C7" s="19">
        <v>0</v>
      </c>
      <c r="D7" s="19">
        <f t="shared" ref="D7:D17" si="0">B7+C7</f>
        <v>540000</v>
      </c>
      <c r="E7" s="20">
        <v>225552</v>
      </c>
      <c r="F7" s="19">
        <f t="shared" ref="F7:F17" si="1">D7-E7</f>
        <v>314448</v>
      </c>
      <c r="G7" s="19">
        <f t="shared" ref="G7:G17" si="2">IF(F7=0,0,C7)</f>
        <v>0</v>
      </c>
      <c r="H7" s="19">
        <f t="shared" ref="H7:H17" si="3">F7-G7</f>
        <v>314448</v>
      </c>
    </row>
    <row r="8" spans="1:9" s="5" customFormat="1" ht="30" customHeight="1" x14ac:dyDescent="0.15">
      <c r="A8" s="4" t="s">
        <v>1</v>
      </c>
      <c r="B8" s="19">
        <v>540000</v>
      </c>
      <c r="C8" s="19">
        <v>0</v>
      </c>
      <c r="D8" s="19">
        <f t="shared" si="0"/>
        <v>540000</v>
      </c>
      <c r="E8" s="20">
        <v>378900</v>
      </c>
      <c r="F8" s="19">
        <f t="shared" si="1"/>
        <v>161100</v>
      </c>
      <c r="G8" s="19">
        <f t="shared" si="2"/>
        <v>0</v>
      </c>
      <c r="H8" s="19">
        <f t="shared" si="3"/>
        <v>161100</v>
      </c>
    </row>
    <row r="9" spans="1:9" s="5" customFormat="1" ht="30" customHeight="1" x14ac:dyDescent="0.15">
      <c r="A9" s="4" t="s">
        <v>33</v>
      </c>
      <c r="B9" s="19">
        <v>0</v>
      </c>
      <c r="C9" s="19">
        <v>0</v>
      </c>
      <c r="D9" s="19">
        <f t="shared" si="0"/>
        <v>0</v>
      </c>
      <c r="E9" s="20">
        <v>0</v>
      </c>
      <c r="F9" s="19">
        <f t="shared" si="1"/>
        <v>0</v>
      </c>
      <c r="G9" s="19">
        <f t="shared" si="2"/>
        <v>0</v>
      </c>
      <c r="H9" s="19">
        <f t="shared" si="3"/>
        <v>0</v>
      </c>
    </row>
    <row r="10" spans="1:9" s="5" customFormat="1" ht="30" customHeight="1" x14ac:dyDescent="0.15">
      <c r="A10" s="4" t="s">
        <v>28</v>
      </c>
      <c r="B10" s="19">
        <v>180000</v>
      </c>
      <c r="C10" s="19">
        <v>0</v>
      </c>
      <c r="D10" s="19">
        <f t="shared" si="0"/>
        <v>180000</v>
      </c>
      <c r="E10" s="20">
        <v>0</v>
      </c>
      <c r="F10" s="19">
        <f t="shared" si="1"/>
        <v>180000</v>
      </c>
      <c r="G10" s="19">
        <f t="shared" si="2"/>
        <v>0</v>
      </c>
      <c r="H10" s="19">
        <f t="shared" si="3"/>
        <v>180000</v>
      </c>
    </row>
    <row r="11" spans="1:9" s="5" customFormat="1" ht="30" customHeight="1" x14ac:dyDescent="0.15">
      <c r="A11" s="4" t="s">
        <v>2</v>
      </c>
      <c r="B11" s="19">
        <v>180000</v>
      </c>
      <c r="C11" s="19">
        <v>0</v>
      </c>
      <c r="D11" s="19">
        <f t="shared" si="0"/>
        <v>180000</v>
      </c>
      <c r="E11" s="20">
        <v>180000</v>
      </c>
      <c r="F11" s="19">
        <f t="shared" si="1"/>
        <v>0</v>
      </c>
      <c r="G11" s="19">
        <f t="shared" si="2"/>
        <v>0</v>
      </c>
      <c r="H11" s="19">
        <f t="shared" si="3"/>
        <v>0</v>
      </c>
    </row>
    <row r="12" spans="1:9" s="5" customFormat="1" ht="30" customHeight="1" x14ac:dyDescent="0.15">
      <c r="A12" s="4" t="s">
        <v>29</v>
      </c>
      <c r="B12" s="19">
        <v>180000</v>
      </c>
      <c r="C12" s="19">
        <v>0</v>
      </c>
      <c r="D12" s="19">
        <f t="shared" si="0"/>
        <v>180000</v>
      </c>
      <c r="E12" s="20">
        <v>152595</v>
      </c>
      <c r="F12" s="19">
        <f t="shared" si="1"/>
        <v>27405</v>
      </c>
      <c r="G12" s="19">
        <f t="shared" si="2"/>
        <v>0</v>
      </c>
      <c r="H12" s="19">
        <f t="shared" si="3"/>
        <v>27405</v>
      </c>
    </row>
    <row r="13" spans="1:9" s="5" customFormat="1" ht="30" customHeight="1" x14ac:dyDescent="0.15">
      <c r="A13" s="4" t="s">
        <v>3</v>
      </c>
      <c r="B13" s="19">
        <v>180000</v>
      </c>
      <c r="C13" s="19">
        <v>0</v>
      </c>
      <c r="D13" s="19">
        <f t="shared" si="0"/>
        <v>180000</v>
      </c>
      <c r="E13" s="20">
        <v>0</v>
      </c>
      <c r="F13" s="19">
        <f t="shared" si="1"/>
        <v>180000</v>
      </c>
      <c r="G13" s="19">
        <f t="shared" si="2"/>
        <v>0</v>
      </c>
      <c r="H13" s="19">
        <f t="shared" si="3"/>
        <v>180000</v>
      </c>
    </row>
    <row r="14" spans="1:9" s="5" customFormat="1" ht="30" customHeight="1" x14ac:dyDescent="0.15">
      <c r="A14" s="4" t="s">
        <v>30</v>
      </c>
      <c r="B14" s="19">
        <v>180000</v>
      </c>
      <c r="C14" s="19">
        <v>0</v>
      </c>
      <c r="D14" s="19">
        <f t="shared" si="0"/>
        <v>180000</v>
      </c>
      <c r="E14" s="20">
        <v>74520</v>
      </c>
      <c r="F14" s="19">
        <f t="shared" si="1"/>
        <v>105480</v>
      </c>
      <c r="G14" s="19">
        <f t="shared" si="2"/>
        <v>0</v>
      </c>
      <c r="H14" s="19">
        <f t="shared" si="3"/>
        <v>105480</v>
      </c>
    </row>
    <row r="15" spans="1:9" s="5" customFormat="1" ht="30" customHeight="1" x14ac:dyDescent="0.15">
      <c r="A15" s="4" t="s">
        <v>4</v>
      </c>
      <c r="B15" s="19">
        <v>180000</v>
      </c>
      <c r="C15" s="19">
        <v>0</v>
      </c>
      <c r="D15" s="19">
        <f t="shared" si="0"/>
        <v>180000</v>
      </c>
      <c r="E15" s="20">
        <v>180000</v>
      </c>
      <c r="F15" s="19">
        <f t="shared" si="1"/>
        <v>0</v>
      </c>
      <c r="G15" s="19">
        <f t="shared" si="2"/>
        <v>0</v>
      </c>
      <c r="H15" s="19">
        <f t="shared" si="3"/>
        <v>0</v>
      </c>
    </row>
    <row r="16" spans="1:9" s="5" customFormat="1" ht="30" customHeight="1" x14ac:dyDescent="0.15">
      <c r="A16" s="4" t="s">
        <v>31</v>
      </c>
      <c r="B16" s="19">
        <v>180000</v>
      </c>
      <c r="C16" s="19">
        <v>0</v>
      </c>
      <c r="D16" s="19">
        <f t="shared" si="0"/>
        <v>180000</v>
      </c>
      <c r="E16" s="20">
        <v>173104</v>
      </c>
      <c r="F16" s="19">
        <f t="shared" si="1"/>
        <v>6896</v>
      </c>
      <c r="G16" s="19">
        <f t="shared" si="2"/>
        <v>0</v>
      </c>
      <c r="H16" s="19">
        <f t="shared" si="3"/>
        <v>6896</v>
      </c>
    </row>
    <row r="17" spans="1:8" s="5" customFormat="1" ht="30" customHeight="1" x14ac:dyDescent="0.15">
      <c r="A17" s="4" t="s">
        <v>34</v>
      </c>
      <c r="B17" s="19">
        <v>180000</v>
      </c>
      <c r="C17" s="19">
        <v>0</v>
      </c>
      <c r="D17" s="19">
        <f t="shared" si="0"/>
        <v>180000</v>
      </c>
      <c r="E17" s="20">
        <v>0</v>
      </c>
      <c r="F17" s="19">
        <f t="shared" si="1"/>
        <v>180000</v>
      </c>
      <c r="G17" s="19">
        <f t="shared" si="2"/>
        <v>0</v>
      </c>
      <c r="H17" s="19">
        <f t="shared" si="3"/>
        <v>180000</v>
      </c>
    </row>
    <row r="18" spans="1:8" ht="30" customHeight="1" x14ac:dyDescent="0.15">
      <c r="A18" s="2" t="s">
        <v>5</v>
      </c>
      <c r="B18" s="21">
        <f>SUM(B6:B17)</f>
        <v>3060000</v>
      </c>
      <c r="C18" s="21">
        <f t="shared" ref="C18:F18" si="4">SUM(C6:C17)</f>
        <v>0</v>
      </c>
      <c r="D18" s="21">
        <f t="shared" si="4"/>
        <v>3060000</v>
      </c>
      <c r="E18" s="22">
        <f t="shared" si="4"/>
        <v>1895574</v>
      </c>
      <c r="F18" s="21">
        <f t="shared" si="4"/>
        <v>1164426</v>
      </c>
      <c r="G18" s="19">
        <f>SUM(G6:G17)</f>
        <v>0</v>
      </c>
      <c r="H18" s="19">
        <f>SUM(H6:H17)</f>
        <v>1164426</v>
      </c>
    </row>
    <row r="20" spans="1:8" ht="14.25" x14ac:dyDescent="0.15">
      <c r="A20" s="1" t="s">
        <v>7</v>
      </c>
      <c r="C20" s="26">
        <f>E18/D18</f>
        <v>0.61946862745098041</v>
      </c>
      <c r="D20" s="26"/>
      <c r="E20" s="6"/>
      <c r="F20" s="6"/>
      <c r="G20" s="7"/>
      <c r="H20" s="3"/>
    </row>
    <row r="21" spans="1:8" ht="10.5" customHeight="1" x14ac:dyDescent="0.15"/>
    <row r="22" spans="1:8" ht="14.25" x14ac:dyDescent="0.15">
      <c r="A22" s="1" t="s">
        <v>8</v>
      </c>
      <c r="C22" s="23">
        <f>B18-H18</f>
        <v>1895574</v>
      </c>
      <c r="D22" s="23"/>
    </row>
  </sheetData>
  <mergeCells count="11">
    <mergeCell ref="C22:D22"/>
    <mergeCell ref="I3:I5"/>
    <mergeCell ref="A1:H1"/>
    <mergeCell ref="C20:D20"/>
    <mergeCell ref="E2:E3"/>
    <mergeCell ref="D2:D3"/>
    <mergeCell ref="C2:C3"/>
    <mergeCell ref="B2:B3"/>
    <mergeCell ref="A2:A5"/>
    <mergeCell ref="F2:F3"/>
    <mergeCell ref="G2:H2"/>
  </mergeCells>
  <phoneticPr fontId="1"/>
  <pageMargins left="0.70866141732283472" right="0.11811023622047245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収支報告一覧</vt:lpstr>
      <vt:lpstr>Sheet3</vt:lpstr>
      <vt:lpstr>収支報告一覧!Print_Area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櫻井　　渉</dc:creator>
  <cp:lastModifiedBy>山中　美保</cp:lastModifiedBy>
  <cp:lastPrinted>2020-03-17T04:26:09Z</cp:lastPrinted>
  <dcterms:created xsi:type="dcterms:W3CDTF">2014-05-02T10:17:46Z</dcterms:created>
  <dcterms:modified xsi:type="dcterms:W3CDTF">2020-04-24T06:51:25Z</dcterms:modified>
</cp:coreProperties>
</file>