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Rfnfile\利府町\1020200010-財政経営係\19　公会計・バランスシート\⑯R07公会計県等照会回答\3.11〆令和６年度財政状況資料集の作成・公表について（依頼）\"/>
    </mc:Choice>
  </mc:AlternateContent>
  <xr:revisionPtr revIDLastSave="0" documentId="13_ncr:1_{53AC0ED4-077B-452A-A8E4-CB123D67B44C}" xr6:coauthVersionLast="47" xr6:coauthVersionMax="47" xr10:uidLastSave="{00000000-0000-0000-0000-000000000000}"/>
  <bookViews>
    <workbookView xWindow="28680" yWindow="-120" windowWidth="29040" windowHeight="15720" tabRatio="85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s="1"/>
  <c r="AM35" i="10" s="1"/>
  <c r="BW34" i="10" l="1"/>
  <c r="BW35" i="10" s="1"/>
  <c r="BW36" i="10" s="1"/>
  <c r="BW37" i="10" s="1"/>
  <c r="BW38" i="10" s="1"/>
  <c r="BW39" i="10" s="1"/>
  <c r="BW40" i="10" s="1"/>
</calcChain>
</file>

<file path=xl/sharedStrings.xml><?xml version="1.0" encoding="utf-8"?>
<sst xmlns="http://schemas.openxmlformats.org/spreadsheetml/2006/main" count="1072" uniqueCount="561">
  <si>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</si>
  <si>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</si>
  <si>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</si>
  <si>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</si>
  <si>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</si>
  <si>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</si>
  <si>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</si>
  <si>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</si>
  <si>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</si>
  <si>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</si>
  <si>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</si>
  <si>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</si>
  <si>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</si>
  <si>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</si>
  <si>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</si>
  <si>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</si>
  <si>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</si>
  <si>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</si>
  <si>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</si>
  <si>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</si>
  <si>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</si>
  <si>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</si>
  <si>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</si>
  <si>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</si>
  <si>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</si>
  <si>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</si>
  <si>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</si>
  <si>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</si>
  <si>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</si>
  <si>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</si>
  <si>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</si>
  <si>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</si>
  <si>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</si>
  <si>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</si>
  <si>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</si>
  <si>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</si>
  <si>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</si>
  <si>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</si>
  <si>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</si>
  <si>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</si>
  <si>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</si>
  <si>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</si>
  <si>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</si>
  <si>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</si>
  <si>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</si>
  <si>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</si>
  <si>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</si>
  <si>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</si>
  <si>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</si>
  <si>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</si>
  <si>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</si>
  <si>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</si>
  <si>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</si>
  <si>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</si>
  <si>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</si>
  <si>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</si>
  <si>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</si>
  <si>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</si>
  <si>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</si>
  <si>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</si>
  <si>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</si>
  <si>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</si>
  <si>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</si>
  <si>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</si>
  <si>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</si>
  <si>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</si>
  <si>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</si>
  <si>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</si>
  <si>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</si>
  <si>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</si>
  <si>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</si>
  <si>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</si>
  <si>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</si>
  <si>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</si>
  <si>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</si>
  <si>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</si>
  <si>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</si>
  <si>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</si>
  <si>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</si>
  <si>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</si>
  <si>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</si>
  <si>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</si>
  <si>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</si>
  <si>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</si>
  <si>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</si>
  <si>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</si>
  <si>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</si>
  <si>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</si>
  <si>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</si>
  <si>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</si>
  <si>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</si>
  <si>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</si>
  <si>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</si>
  <si>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</si>
  <si>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利府町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</si>
  <si>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</si>
  <si>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</si>
  <si>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</si>
  <si>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</si>
  <si>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</si>
  <si>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</si>
  <si>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</si>
  <si>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</si>
  <si>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</si>
  <si>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</si>
  <si>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</si>
  <si>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</si>
  <si>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</si>
  <si>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</si>
  <si>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</si>
  <si>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</si>
  <si>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</si>
  <si>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</si>
  <si>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</si>
  <si>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</si>
  <si>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</si>
  <si>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</si>
  <si>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</si>
  <si>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</si>
  <si>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</si>
  <si>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</si>
  <si>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</si>
  <si>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</si>
  <si>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</si>
  <si>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</si>
  <si>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</si>
  <si>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</si>
  <si>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</si>
  <si>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</si>
  <si>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</si>
  <si>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</si>
  <si>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</si>
  <si>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</si>
  <si>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</si>
  <si>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</si>
  <si>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</si>
  <si>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</si>
  <si>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</si>
  <si>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</si>
  <si>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</si>
  <si>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</si>
  <si>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</si>
  <si>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</si>
  <si>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</si>
  <si>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</si>
  <si>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</si>
  <si>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</si>
  <si>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</si>
  <si>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</si>
  <si>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</si>
  <si>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</si>
  <si>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</si>
  <si>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</si>
  <si>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</si>
  <si>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</si>
  <si>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</si>
  <si>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</si>
  <si>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</si>
  <si>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</si>
  <si>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</si>
  <si>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</si>
  <si>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</si>
  <si>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</si>
  <si>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</si>
  <si>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</si>
  <si>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</si>
  <si>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</si>
  <si>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</si>
  <si>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</si>
  <si>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</si>
  <si>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</si>
  <si>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</si>
  <si>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</si>
  <si>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</si>
  <si>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</si>
  <si>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</si>
  <si>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</si>
  <si>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</si>
  <si>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</si>
  <si>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</si>
  <si>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</si>
  <si>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</si>
  <si>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</si>
  <si>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</si>
  <si>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</si>
  <si>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</si>
  <si>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</si>
  <si>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</si>
  <si>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</si>
  <si>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</si>
  <si>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</si>
  <si>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</si>
  <si>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</si>
  <si>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</si>
  <si>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</si>
  <si>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</si>
  <si>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</si>
  <si>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</si>
  <si>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</si>
  <si>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</si>
  <si>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</si>
  <si>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</si>
  <si>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</si>
  <si>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宮城県利府町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</si>
  <si>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</si>
  <si>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</si>
  <si>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</si>
  <si>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</si>
  <si>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</si>
  <si>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</si>
  <si>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</si>
  <si>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</si>
  <si>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</si>
  <si>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</si>
  <si>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</si>
  <si>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</si>
  <si>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</si>
  <si>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</si>
  <si>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</si>
  <si>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</si>
  <si>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</si>
  <si>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</si>
  <si>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</si>
  <si>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</si>
  <si>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</si>
  <si>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</si>
  <si>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</si>
  <si>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</si>
  <si>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</si>
  <si>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</si>
  <si>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</si>
  <si>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</si>
  <si>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</si>
  <si>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</si>
  <si>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</si>
  <si>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</si>
  <si>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</si>
  <si>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</si>
  <si>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</si>
  <si>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</si>
  <si>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</si>
  <si>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</si>
  <si>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</si>
  <si>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</si>
  <si>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</si>
  <si>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</si>
  <si>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</si>
  <si>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</si>
  <si>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</si>
  <si>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</si>
  <si>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</si>
  <si>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</si>
  <si>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</si>
  <si>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</si>
  <si>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</si>
  <si>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</si>
  <si>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</si>
  <si>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</si>
  <si>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</si>
  <si>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</si>
  <si>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</si>
  <si>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</si>
  <si>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</si>
  <si>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</si>
  <si>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</si>
  <si>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</si>
  <si>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</si>
  <si>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</si>
  <si>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</si>
  <si>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</si>
  <si>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</si>
  <si>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</si>
  <si>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</si>
  <si>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</si>
  <si>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</si>
  <si>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</si>
  <si>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</si>
  <si>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</si>
  <si>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</si>
  <si>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</si>
  <si>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</si>
  <si>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</si>
  <si>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</si>
  <si>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</si>
  <si>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</si>
  <si>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</si>
  <si>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</si>
  <si>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</si>
  <si>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</si>
  <si>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</si>
  <si>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</si>
  <si>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</si>
  <si>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</si>
  <si>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</si>
  <si>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</si>
  <si>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</si>
  <si>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</si>
  <si>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</si>
  <si>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</si>
  <si>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</si>
  <si>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</si>
  <si>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</si>
  <si>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</si>
  <si>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</si>
  <si>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</si>
  <si>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</si>
  <si>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</si>
  <si>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</si>
  <si>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</si>
  <si>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</si>
  <si>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</si>
  <si>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</si>
  <si>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</si>
  <si>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</si>
  <si>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</si>
  <si>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</si>
  <si>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</si>
  <si>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</si>
  <si>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</si>
  <si>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</si>
  <si>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</si>
  <si>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</si>
  <si>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</si>
  <si>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</si>
  <si>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</si>
  <si>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</si>
  <si>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</si>
  <si>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</si>
  <si>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</si>
  <si>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</si>
  <si>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</si>
  <si>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</si>
  <si>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</si>
  <si>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</si>
  <si>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</si>
  <si>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</si>
  <si>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</si>
  <si>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</si>
  <si>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</si>
  <si>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</si>
  <si>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</si>
  <si>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</si>
  <si>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</si>
  <si>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</si>
  <si>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</si>
  <si>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</si>
  <si>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</si>
  <si>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</si>
  <si>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</si>
  <si>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</si>
  <si>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</si>
  <si>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</si>
  <si>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</si>
  <si>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</si>
  <si>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宮城県利府町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</si>
  <si>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</si>
  <si>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</si>
  <si>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</si>
  <si>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</si>
  <si>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</si>
  <si>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</si>
  <si>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</si>
  <si>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</si>
  <si>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</si>
  <si>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</si>
  <si>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</si>
  <si>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</si>
  <si>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</si>
  <si>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</si>
  <si>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</si>
  <si>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</si>
  <si>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</si>
  <si>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</si>
  <si>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</si>
  <si>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</si>
  <si>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</si>
  <si>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</si>
  <si>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</si>
  <si>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</si>
  <si>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</si>
  <si>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</si>
  <si>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</si>
  <si>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</si>
  <si>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</si>
  <si>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</si>
  <si>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</si>
  <si>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</si>
  <si>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</si>
  <si>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</si>
  <si>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</si>
  <si>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</si>
  <si>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</si>
  <si>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</si>
  <si>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</si>
  <si>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</si>
  <si>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</si>
  <si>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</si>
  <si>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</si>
  <si>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</si>
  <si>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</si>
  <si>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</si>
  <si>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</si>
  <si>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</si>
  <si>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</si>
  <si>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</si>
  <si>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</si>
  <si>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</si>
  <si>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</si>
  <si>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</si>
  <si>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</si>
  <si>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</si>
  <si>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</si>
  <si>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</si>
  <si>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</si>
  <si>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</si>
  <si>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</si>
  <si>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</si>
  <si>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</si>
  <si>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</si>
  <si>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</si>
  <si>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</si>
  <si>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</si>
  <si>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</si>
  <si>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</si>
  <si>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</si>
  <si>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</si>
  <si>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</si>
  <si>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</si>
  <si>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</si>
  <si>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</si>
  <si>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</si>
  <si>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</si>
  <si>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</si>
  <si>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</si>
  <si>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</si>
  <si>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</si>
  <si>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</si>
  <si>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</si>
  <si>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</si>
  <si>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</si>
  <si>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</si>
  <si>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</si>
  <si>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</si>
  <si>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</si>
  <si>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</si>
  <si>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</si>
  <si>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</si>
  <si>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</si>
  <si>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</si>
  <si>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</si>
  <si>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</si>
  <si>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</si>
  <si>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</si>
  <si>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</si>
  <si>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</si>
  <si>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</si>
  <si>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</si>
  <si>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</si>
  <si>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</si>
  <si>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</si>
  <si>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</si>
  <si>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</si>
  <si>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</si>
  <si>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</si>
  <si>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</si>
  <si>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</si>
  <si>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</si>
  <si>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</si>
  <si>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</si>
  <si>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</si>
  <si>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</si>
  <si>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</si>
  <si>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</si>
  <si>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</si>
  <si>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</si>
  <si>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</si>
  <si>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</si>
  <si>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</si>
  <si>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</si>
  <si>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</si>
  <si>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</si>
  <si>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</si>
  <si>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</si>
  <si>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</si>
  <si>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</si>
  <si>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</si>
  <si>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</si>
  <si>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</si>
  <si>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</si>
  <si>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</si>
  <si>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</si>
  <si>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</si>
  <si>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</si>
  <si>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</si>
  <si>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</si>
  <si>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</si>
  <si>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</si>
  <si>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</si>
  <si>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</si>
  <si>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</si>
  <si>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</si>
  <si>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</si>
  <si>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</si>
  <si>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</si>
  <si>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</si>
  <si>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</si>
  <si>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</si>
  <si>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</si>
  <si>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</si>
  <si>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</si>
  <si>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</si>
  <si>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</si>
  <si>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</si>
  <si>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</si>
  <si>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</si>
  <si>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</si>
  <si>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</si>
  <si>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</si>
  <si>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</si>
  <si>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</si>
  <si>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</si>
  <si>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</si>
  <si>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</si>
  <si>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</si>
  <si>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</si>
  <si>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</si>
  <si>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</si>
  <si>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</si>
  <si>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</si>
  <si>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</si>
  <si>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2.90</t>
  </si>
  <si>
    <t>▲ 3.19</t>
  </si>
  <si>
    <t>▲ 8.97</t>
  </si>
  <si>
    <t>▲ 7.14</t>
  </si>
  <si>
    <t>水道事業会計</t>
  </si>
  <si>
    <t>一般会計</t>
  </si>
  <si>
    <t>下水道事業会計</t>
  </si>
  <si>
    <t>介護保険特別会計</t>
  </si>
  <si>
    <t>国民健康保険特別会計</t>
  </si>
  <si>
    <t>後期高齢者医療特別会計</t>
  </si>
  <si>
    <t>町営墓地特別会計</t>
  </si>
  <si>
    <t>その他会計（赤字）</t>
  </si>
  <si>
    <t>その他会計（黒字）</t>
  </si>
  <si>
    <t>R02</t>
    <phoneticPr fontId="5"/>
  </si>
  <si>
    <t>R03</t>
    <phoneticPr fontId="5"/>
  </si>
  <si>
    <t>R04</t>
    <phoneticPr fontId="5"/>
  </si>
  <si>
    <t>R05</t>
    <phoneticPr fontId="5"/>
  </si>
  <si>
    <t>R06</t>
    <phoneticPr fontId="5"/>
  </si>
  <si>
    <t>宮城東部衛生処理組合</t>
    <phoneticPr fontId="2"/>
  </si>
  <si>
    <t>-</t>
    <phoneticPr fontId="2"/>
  </si>
  <si>
    <t>宮城県市町村職員退職手当組合</t>
    <phoneticPr fontId="2"/>
  </si>
  <si>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2"/>
  </si>
  <si>
    <t>塩釜地区消防事務組合</t>
    <phoneticPr fontId="2"/>
  </si>
  <si>
    <t>宮城県市町村自治振興センター</t>
    <phoneticPr fontId="2"/>
  </si>
  <si>
    <t>宮城県後期高齢者医療広域連合</t>
    <phoneticPr fontId="2"/>
  </si>
  <si>
    <t>宮城県後期高齢者医療事業会計</t>
    <phoneticPr fontId="2"/>
  </si>
  <si>
    <t>公共施設整備基金</t>
    <phoneticPr fontId="5"/>
  </si>
  <si>
    <t>ふるさと応援寄附基金</t>
    <phoneticPr fontId="5"/>
  </si>
  <si>
    <t>町営霊園等管理運営基金</t>
    <phoneticPr fontId="5"/>
  </si>
  <si>
    <t>社会福祉基金</t>
    <phoneticPr fontId="5"/>
  </si>
  <si>
    <t>まち・ひと・しごと創生寄附基金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</si>
</sst>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16" fillId="0" borderId="0" applyFont="0" applyFill="0" applyBorder="0" applyAlignment="0" applyProtection="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桁区切り 2" xfId="20" xr:uid="{1D97658E-397B-4E35-B8A0-72D55AE1E65E}"/>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F282-4833-84E4-E85BAF508C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75680</c:v>
                </c:pt>
                <c:pt idx="1">
                  <c:v>12483</c:v>
                </c:pt>
                <c:pt idx="2">
                  <c:v>18429</c:v>
                </c:pt>
                <c:pt idx="3">
                  <c:v>52926</c:v>
                </c:pt>
                <c:pt idx="4">
                  <c:v>44115</c:v>
                </c:pt>
              </c:numCache>
            </c:numRef>
          </c:val>
          <c:smooth val="0"/>
          <c:extLst>
            <c:ext xmlns:c16="http://schemas.microsoft.com/office/drawing/2014/chart" uri="{C3380CC4-5D6E-409C-BE32-E72D297353CC}">
              <c16:uniqueId val="{00000001-F282-4833-84E4-E85BAF508C1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8.1999999999999993</c:v>
                </c:pt>
                <c:pt idx="1">
                  <c:v>7.71</c:v>
                </c:pt>
                <c:pt idx="2">
                  <c:v>7.97</c:v>
                </c:pt>
                <c:pt idx="3">
                  <c:v>8.1999999999999993</c:v>
                </c:pt>
                <c:pt idx="4">
                  <c:v>6.95</c:v>
                </c:pt>
              </c:numCache>
            </c:numRef>
          </c:val>
          <c:extLst>
            <c:ext xmlns:c16="http://schemas.microsoft.com/office/drawing/2014/chart" uri="{C3380CC4-5D6E-409C-BE32-E72D297353CC}">
              <c16:uniqueId val="{00000000-0CFB-4569-B145-FB67026FCC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17.920000000000002</c:v>
                </c:pt>
                <c:pt idx="1">
                  <c:v>22.46</c:v>
                </c:pt>
                <c:pt idx="2">
                  <c:v>23.48</c:v>
                </c:pt>
                <c:pt idx="3">
                  <c:v>17.22</c:v>
                </c:pt>
                <c:pt idx="4">
                  <c:v>14.57</c:v>
                </c:pt>
              </c:numCache>
            </c:numRef>
          </c:val>
          <c:extLst>
            <c:ext xmlns:c16="http://schemas.microsoft.com/office/drawing/2014/chart" uri="{C3380CC4-5D6E-409C-BE32-E72D297353CC}">
              <c16:uniqueId val="{00000001-0CFB-4569-B145-FB67026FCC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c:v>
                </c:pt>
                <c:pt idx="1">
                  <c:v>1.75</c:v>
                </c:pt>
                <c:pt idx="2">
                  <c:v>-3.19</c:v>
                </c:pt>
                <c:pt idx="3">
                  <c:v>-8.9700000000000006</c:v>
                </c:pt>
                <c:pt idx="4">
                  <c:v>-7.14</c:v>
                </c:pt>
              </c:numCache>
            </c:numRef>
          </c:val>
          <c:smooth val="0"/>
          <c:extLst>
            <c:ext xmlns:c16="http://schemas.microsoft.com/office/drawing/2014/chart" uri="{C3380CC4-5D6E-409C-BE32-E72D297353CC}">
              <c16:uniqueId val="{00000002-0CFB-4569-B145-FB67026FCC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55-46B5-8FCB-DEE36CEFC4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55-46B5-8FCB-DEE36CEFC48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55-46B5-8FCB-DEE36CEFC486}"/>
            </c:ext>
          </c:extLst>
        </c:ser>
        <c:ser>
          <c:idx val="3"/>
          <c:order val="3"/>
          <c:tx>
            <c:strRef>
              <c:f>データシート!$A$30</c:f>
              <c:strCache>
                <c:ptCount val="1"/>
                <c:pt idx="0">
                  <c:v>町営墓地特別会計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0F55-46B5-8FCB-DEE36CEFC48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0.08</c:v>
                </c:pt>
                <c:pt idx="4">
                  <c:v>#N/A</c:v>
                </c:pt>
                <c:pt idx="5">
                  <c:v>0.1</c:v>
                </c:pt>
                <c:pt idx="6">
                  <c:v>#N/A</c:v>
                </c:pt>
                <c:pt idx="7">
                  <c:v>0.1</c:v>
                </c:pt>
                <c:pt idx="8">
                  <c:v>#N/A</c:v>
                </c:pt>
                <c:pt idx="9">
                  <c:v>0.12</c:v>
                </c:pt>
              </c:numCache>
            </c:numRef>
          </c:val>
          <c:extLst>
            <c:ext xmlns:c16="http://schemas.microsoft.com/office/drawing/2014/chart" uri="{C3380CC4-5D6E-409C-BE32-E72D297353CC}">
              <c16:uniqueId val="{00000004-0F55-46B5-8FCB-DEE36CEFC48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0.97</c:v>
                </c:pt>
                <c:pt idx="2">
                  <c:v>#N/A</c:v>
                </c:pt>
                <c:pt idx="3">
                  <c:v>0.78</c:v>
                </c:pt>
                <c:pt idx="4">
                  <c:v>#N/A</c:v>
                </c:pt>
                <c:pt idx="5">
                  <c:v>0.48</c:v>
                </c:pt>
                <c:pt idx="6">
                  <c:v>#N/A</c:v>
                </c:pt>
                <c:pt idx="7">
                  <c:v>0.37</c:v>
                </c:pt>
                <c:pt idx="8">
                  <c:v>#N/A</c:v>
                </c:pt>
                <c:pt idx="9">
                  <c:v>0.56999999999999995</c:v>
                </c:pt>
              </c:numCache>
            </c:numRef>
          </c:val>
          <c:extLst>
            <c:ext xmlns:c16="http://schemas.microsoft.com/office/drawing/2014/chart" uri="{C3380CC4-5D6E-409C-BE32-E72D297353CC}">
              <c16:uniqueId val="{00000005-0F55-46B5-8FCB-DEE36CEFC48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0.69</c:v>
                </c:pt>
                <c:pt idx="2">
                  <c:v>#N/A</c:v>
                </c:pt>
                <c:pt idx="3">
                  <c:v>0.72</c:v>
                </c:pt>
                <c:pt idx="4">
                  <c:v>#N/A</c:v>
                </c:pt>
                <c:pt idx="5">
                  <c:v>1.41</c:v>
                </c:pt>
                <c:pt idx="6">
                  <c:v>#N/A</c:v>
                </c:pt>
                <c:pt idx="7">
                  <c:v>0.52</c:v>
                </c:pt>
                <c:pt idx="8">
                  <c:v>#N/A</c:v>
                </c:pt>
                <c:pt idx="9">
                  <c:v>0.97</c:v>
                </c:pt>
              </c:numCache>
            </c:numRef>
          </c:val>
          <c:extLst>
            <c:ext xmlns:c16="http://schemas.microsoft.com/office/drawing/2014/chart" uri="{C3380CC4-5D6E-409C-BE32-E72D297353CC}">
              <c16:uniqueId val="{00000006-0F55-46B5-8FCB-DEE36CEFC48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1.21</c:v>
                </c:pt>
                <c:pt idx="2">
                  <c:v>#N/A</c:v>
                </c:pt>
                <c:pt idx="3">
                  <c:v>1.84</c:v>
                </c:pt>
                <c:pt idx="4">
                  <c:v>#N/A</c:v>
                </c:pt>
                <c:pt idx="5">
                  <c:v>3.66</c:v>
                </c:pt>
                <c:pt idx="6">
                  <c:v>#N/A</c:v>
                </c:pt>
                <c:pt idx="7">
                  <c:v>3.56</c:v>
                </c:pt>
                <c:pt idx="8">
                  <c:v>#N/A</c:v>
                </c:pt>
                <c:pt idx="9">
                  <c:v>3.48</c:v>
                </c:pt>
              </c:numCache>
            </c:numRef>
          </c:val>
          <c:extLst>
            <c:ext xmlns:c16="http://schemas.microsoft.com/office/drawing/2014/chart" uri="{C3380CC4-5D6E-409C-BE32-E72D297353CC}">
              <c16:uniqueId val="{00000007-0F55-46B5-8FCB-DEE36CEFC4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8.18</c:v>
                </c:pt>
                <c:pt idx="2">
                  <c:v>#N/A</c:v>
                </c:pt>
                <c:pt idx="3">
                  <c:v>7.69</c:v>
                </c:pt>
                <c:pt idx="4">
                  <c:v>#N/A</c:v>
                </c:pt>
                <c:pt idx="5">
                  <c:v>7.95</c:v>
                </c:pt>
                <c:pt idx="6">
                  <c:v>#N/A</c:v>
                </c:pt>
                <c:pt idx="7">
                  <c:v>8.18</c:v>
                </c:pt>
                <c:pt idx="8">
                  <c:v>#N/A</c:v>
                </c:pt>
                <c:pt idx="9">
                  <c:v>6.93</c:v>
                </c:pt>
              </c:numCache>
            </c:numRef>
          </c:val>
          <c:extLst>
            <c:ext xmlns:c16="http://schemas.microsoft.com/office/drawing/2014/chart" uri="{C3380CC4-5D6E-409C-BE32-E72D297353CC}">
              <c16:uniqueId val="{00000008-0F55-46B5-8FCB-DEE36CEFC48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18.57</c:v>
                </c:pt>
                <c:pt idx="2">
                  <c:v>#N/A</c:v>
                </c:pt>
                <c:pt idx="3">
                  <c:v>15.05</c:v>
                </c:pt>
                <c:pt idx="4">
                  <c:v>#N/A</c:v>
                </c:pt>
                <c:pt idx="5">
                  <c:v>15.19</c:v>
                </c:pt>
                <c:pt idx="6">
                  <c:v>#N/A</c:v>
                </c:pt>
                <c:pt idx="7">
                  <c:v>15.67</c:v>
                </c:pt>
                <c:pt idx="8">
                  <c:v>#N/A</c:v>
                </c:pt>
                <c:pt idx="9">
                  <c:v>15.77</c:v>
                </c:pt>
              </c:numCache>
            </c:numRef>
          </c:val>
          <c:extLst>
            <c:ext xmlns:c16="http://schemas.microsoft.com/office/drawing/2014/chart" uri="{C3380CC4-5D6E-409C-BE32-E72D297353CC}">
              <c16:uniqueId val="{00000009-0F55-46B5-8FCB-DEE36CEFC4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746</c:v>
                </c:pt>
                <c:pt idx="5">
                  <c:v>723</c:v>
                </c:pt>
                <c:pt idx="8">
                  <c:v>789</c:v>
                </c:pt>
                <c:pt idx="11">
                  <c:v>801</c:v>
                </c:pt>
                <c:pt idx="14">
                  <c:v>821</c:v>
                </c:pt>
              </c:numCache>
            </c:numRef>
          </c:val>
          <c:extLst>
            <c:ext xmlns:c16="http://schemas.microsoft.com/office/drawing/2014/chart" uri="{C3380CC4-5D6E-409C-BE32-E72D297353CC}">
              <c16:uniqueId val="{00000000-3CBA-45CF-BF37-EC453E4571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BA-45CF-BF37-EC453E4571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CBA-45CF-BF37-EC453E4571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30</c:v>
                </c:pt>
                <c:pt idx="6">
                  <c:v>28</c:v>
                </c:pt>
                <c:pt idx="9">
                  <c:v>30</c:v>
                </c:pt>
                <c:pt idx="12">
                  <c:v>30</c:v>
                </c:pt>
              </c:numCache>
            </c:numRef>
          </c:val>
          <c:extLst>
            <c:ext xmlns:c16="http://schemas.microsoft.com/office/drawing/2014/chart" uri="{C3380CC4-5D6E-409C-BE32-E72D297353CC}">
              <c16:uniqueId val="{00000003-3CBA-45CF-BF37-EC453E4571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69</c:v>
                </c:pt>
                <c:pt idx="3">
                  <c:v>62</c:v>
                </c:pt>
                <c:pt idx="6">
                  <c:v>114</c:v>
                </c:pt>
                <c:pt idx="9">
                  <c:v>64</c:v>
                </c:pt>
                <c:pt idx="12">
                  <c:v>70</c:v>
                </c:pt>
              </c:numCache>
            </c:numRef>
          </c:val>
          <c:extLst>
            <c:ext xmlns:c16="http://schemas.microsoft.com/office/drawing/2014/chart" uri="{C3380CC4-5D6E-409C-BE32-E72D297353CC}">
              <c16:uniqueId val="{00000004-3CBA-45CF-BF37-EC453E4571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BA-45CF-BF37-EC453E4571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BA-45CF-BF37-EC453E4571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1015</c:v>
                </c:pt>
                <c:pt idx="3">
                  <c:v>1079</c:v>
                </c:pt>
                <c:pt idx="6">
                  <c:v>1115</c:v>
                </c:pt>
                <c:pt idx="9">
                  <c:v>1214</c:v>
                </c:pt>
                <c:pt idx="12">
                  <c:v>1240</c:v>
                </c:pt>
              </c:numCache>
            </c:numRef>
          </c:val>
          <c:extLst>
            <c:ext xmlns:c16="http://schemas.microsoft.com/office/drawing/2014/chart" uri="{C3380CC4-5D6E-409C-BE32-E72D297353CC}">
              <c16:uniqueId val="{00000007-3CBA-45CF-BF37-EC453E4571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352</c:v>
                </c:pt>
                <c:pt idx="2">
                  <c:v>#N/A</c:v>
                </c:pt>
                <c:pt idx="3">
                  <c:v>#N/A</c:v>
                </c:pt>
                <c:pt idx="4">
                  <c:v>448</c:v>
                </c:pt>
                <c:pt idx="5">
                  <c:v>#N/A</c:v>
                </c:pt>
                <c:pt idx="6">
                  <c:v>#N/A</c:v>
                </c:pt>
                <c:pt idx="7">
                  <c:v>468</c:v>
                </c:pt>
                <c:pt idx="8">
                  <c:v>#N/A</c:v>
                </c:pt>
                <c:pt idx="9">
                  <c:v>#N/A</c:v>
                </c:pt>
                <c:pt idx="10">
                  <c:v>507</c:v>
                </c:pt>
                <c:pt idx="11">
                  <c:v>#N/A</c:v>
                </c:pt>
                <c:pt idx="12">
                  <c:v>#N/A</c:v>
                </c:pt>
                <c:pt idx="13">
                  <c:v>519</c:v>
                </c:pt>
                <c:pt idx="14">
                  <c:v>#N/A</c:v>
                </c:pt>
              </c:numCache>
            </c:numRef>
          </c:val>
          <c:smooth val="0"/>
          <c:extLst>
            <c:ext xmlns:c16="http://schemas.microsoft.com/office/drawing/2014/chart" uri="{C3380CC4-5D6E-409C-BE32-E72D297353CC}">
              <c16:uniqueId val="{00000008-3CBA-45CF-BF37-EC453E4571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8900</c:v>
                </c:pt>
                <c:pt idx="5">
                  <c:v>9051</c:v>
                </c:pt>
                <c:pt idx="8">
                  <c:v>8886</c:v>
                </c:pt>
                <c:pt idx="11">
                  <c:v>8507</c:v>
                </c:pt>
                <c:pt idx="14">
                  <c:v>7958</c:v>
                </c:pt>
              </c:numCache>
            </c:numRef>
          </c:val>
          <c:extLst>
            <c:ext xmlns:c16="http://schemas.microsoft.com/office/drawing/2014/chart" uri="{C3380CC4-5D6E-409C-BE32-E72D297353CC}">
              <c16:uniqueId val="{00000000-9F6E-4108-83E8-42D9CAF7F3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768</c:v>
                </c:pt>
                <c:pt idx="5">
                  <c:v>684</c:v>
                </c:pt>
                <c:pt idx="8">
                  <c:v>593</c:v>
                </c:pt>
                <c:pt idx="11">
                  <c:v>545</c:v>
                </c:pt>
                <c:pt idx="14">
                  <c:v>451</c:v>
                </c:pt>
              </c:numCache>
            </c:numRef>
          </c:val>
          <c:extLst>
            <c:ext xmlns:c16="http://schemas.microsoft.com/office/drawing/2014/chart" uri="{C3380CC4-5D6E-409C-BE32-E72D297353CC}">
              <c16:uniqueId val="{00000001-9F6E-4108-83E8-42D9CAF7F3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2960</c:v>
                </c:pt>
                <c:pt idx="5">
                  <c:v>3590</c:v>
                </c:pt>
                <c:pt idx="8">
                  <c:v>3816</c:v>
                </c:pt>
                <c:pt idx="11">
                  <c:v>3806</c:v>
                </c:pt>
                <c:pt idx="14">
                  <c:v>3807</c:v>
                </c:pt>
              </c:numCache>
            </c:numRef>
          </c:val>
          <c:extLst>
            <c:ext xmlns:c16="http://schemas.microsoft.com/office/drawing/2014/chart" uri="{C3380CC4-5D6E-409C-BE32-E72D297353CC}">
              <c16:uniqueId val="{00000002-9F6E-4108-83E8-42D9CAF7F3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6E-4108-83E8-42D9CAF7F3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6E-4108-83E8-42D9CAF7F3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5</c:v>
                </c:pt>
                <c:pt idx="9">
                  <c:v>1</c:v>
                </c:pt>
                <c:pt idx="12">
                  <c:v>0</c:v>
                </c:pt>
              </c:numCache>
            </c:numRef>
          </c:val>
          <c:extLst>
            <c:ext xmlns:c16="http://schemas.microsoft.com/office/drawing/2014/chart" uri="{C3380CC4-5D6E-409C-BE32-E72D297353CC}">
              <c16:uniqueId val="{00000005-9F6E-4108-83E8-42D9CAF7F3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222</c:v>
                </c:pt>
                <c:pt idx="3">
                  <c:v>246</c:v>
                </c:pt>
                <c:pt idx="6">
                  <c:v>263</c:v>
                </c:pt>
                <c:pt idx="9">
                  <c:v>486</c:v>
                </c:pt>
                <c:pt idx="12">
                  <c:v>738</c:v>
                </c:pt>
              </c:numCache>
            </c:numRef>
          </c:val>
          <c:extLst>
            <c:ext xmlns:c16="http://schemas.microsoft.com/office/drawing/2014/chart" uri="{C3380CC4-5D6E-409C-BE32-E72D297353CC}">
              <c16:uniqueId val="{00000006-9F6E-4108-83E8-42D9CAF7F3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369</c:v>
                </c:pt>
                <c:pt idx="3">
                  <c:v>380</c:v>
                </c:pt>
                <c:pt idx="6">
                  <c:v>391</c:v>
                </c:pt>
                <c:pt idx="9">
                  <c:v>368</c:v>
                </c:pt>
                <c:pt idx="12">
                  <c:v>337</c:v>
                </c:pt>
              </c:numCache>
            </c:numRef>
          </c:val>
          <c:extLst>
            <c:ext xmlns:c16="http://schemas.microsoft.com/office/drawing/2014/chart" uri="{C3380CC4-5D6E-409C-BE32-E72D297353CC}">
              <c16:uniqueId val="{00000007-9F6E-4108-83E8-42D9CAF7F3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811</c:v>
                </c:pt>
                <c:pt idx="3">
                  <c:v>959</c:v>
                </c:pt>
                <c:pt idx="6">
                  <c:v>1187</c:v>
                </c:pt>
                <c:pt idx="9">
                  <c:v>1095</c:v>
                </c:pt>
                <c:pt idx="12">
                  <c:v>1039</c:v>
                </c:pt>
              </c:numCache>
            </c:numRef>
          </c:val>
          <c:extLst>
            <c:ext xmlns:c16="http://schemas.microsoft.com/office/drawing/2014/chart" uri="{C3380CC4-5D6E-409C-BE32-E72D297353CC}">
              <c16:uniqueId val="{00000008-9F6E-4108-83E8-42D9CAF7F3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F6E-4108-83E8-42D9CAF7F3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14657</c:v>
                </c:pt>
                <c:pt idx="3">
                  <c:v>14543</c:v>
                </c:pt>
                <c:pt idx="6">
                  <c:v>14119</c:v>
                </c:pt>
                <c:pt idx="9">
                  <c:v>13728</c:v>
                </c:pt>
                <c:pt idx="12">
                  <c:v>13567</c:v>
                </c:pt>
              </c:numCache>
            </c:numRef>
          </c:val>
          <c:extLst>
            <c:ext xmlns:c16="http://schemas.microsoft.com/office/drawing/2014/chart" uri="{C3380CC4-5D6E-409C-BE32-E72D297353CC}">
              <c16:uniqueId val="{0000000A-9F6E-4108-83E8-42D9CAF7F3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3431</c:v>
                </c:pt>
                <c:pt idx="2">
                  <c:v>#N/A</c:v>
                </c:pt>
                <c:pt idx="3">
                  <c:v>#N/A</c:v>
                </c:pt>
                <c:pt idx="4">
                  <c:v>2803</c:v>
                </c:pt>
                <c:pt idx="5">
                  <c:v>#N/A</c:v>
                </c:pt>
                <c:pt idx="6">
                  <c:v>#N/A</c:v>
                </c:pt>
                <c:pt idx="7">
                  <c:v>2670</c:v>
                </c:pt>
                <c:pt idx="8">
                  <c:v>#N/A</c:v>
                </c:pt>
                <c:pt idx="9">
                  <c:v>#N/A</c:v>
                </c:pt>
                <c:pt idx="10">
                  <c:v>2820</c:v>
                </c:pt>
                <c:pt idx="11">
                  <c:v>#N/A</c:v>
                </c:pt>
                <c:pt idx="12">
                  <c:v>#N/A</c:v>
                </c:pt>
                <c:pt idx="13">
                  <c:v>3465</c:v>
                </c:pt>
                <c:pt idx="14">
                  <c:v>#N/A</c:v>
                </c:pt>
              </c:numCache>
            </c:numRef>
          </c:val>
          <c:smooth val="0"/>
          <c:extLst>
            <c:ext xmlns:c16="http://schemas.microsoft.com/office/drawing/2014/chart" uri="{C3380CC4-5D6E-409C-BE32-E72D297353CC}">
              <c16:uniqueId val="{0000000B-9F6E-4108-83E8-42D9CAF7F3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1751</c:v>
                </c:pt>
                <c:pt idx="1">
                  <c:v>1324</c:v>
                </c:pt>
                <c:pt idx="2">
                  <c:v>1162</c:v>
                </c:pt>
              </c:numCache>
            </c:numRef>
          </c:val>
          <c:extLst>
            <c:ext xmlns:c16="http://schemas.microsoft.com/office/drawing/2014/chart" uri="{C3380CC4-5D6E-409C-BE32-E72D297353CC}">
              <c16:uniqueId val="{00000000-D338-4826-9185-971845E9F4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253</c:v>
                </c:pt>
                <c:pt idx="1">
                  <c:v>281</c:v>
                </c:pt>
                <c:pt idx="2">
                  <c:v>301</c:v>
                </c:pt>
              </c:numCache>
            </c:numRef>
          </c:val>
          <c:extLst>
            <c:ext xmlns:c16="http://schemas.microsoft.com/office/drawing/2014/chart" uri="{C3380CC4-5D6E-409C-BE32-E72D297353CC}">
              <c16:uniqueId val="{00000001-D338-4826-9185-971845E9F4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1406</c:v>
                </c:pt>
                <c:pt idx="1">
                  <c:v>1756</c:v>
                </c:pt>
                <c:pt idx="2">
                  <c:v>1885</c:v>
                </c:pt>
              </c:numCache>
            </c:numRef>
          </c:val>
          <c:extLst>
            <c:ext xmlns:c16="http://schemas.microsoft.com/office/drawing/2014/chart" uri="{C3380CC4-5D6E-409C-BE32-E72D297353CC}">
              <c16:uniqueId val="{00000002-D338-4826-9185-971845E9F4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宮城県利府町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　実質公債費比率（分子）の構成要素に占める割合が大きな元利償還金は、前年度に引き続き、大規模事業（文化複合施設建設事業）の償還が本格化したことにより、令和</a:t>
          </a:r>
          <a:r>
            <a:rPr lang="en-US" altLang="ja-JP" sz="1100" b="0" i="0">
              <a:solidFill>
                <a:schemeClr val="dk1"/>
              </a:solidFill>
              <a:effectLst/>
              <a:latin typeface="+mn-lt"/>
              <a:ea typeface="+mn-ea"/>
              <a:cs typeface="+mn-cs"/>
            </a:rPr>
            <a:t>2</a:t>
          </a:r>
          <a:r>
            <a:rPr lang="ja-JP" altLang="en-US" sz="1100" b="0" i="0">
              <a:solidFill>
                <a:schemeClr val="dk1"/>
              </a:solidFill>
              <a:effectLst/>
              <a:latin typeface="+mn-lt"/>
              <a:ea typeface="+mn-ea"/>
              <a:cs typeface="+mn-cs"/>
            </a:rPr>
            <a:t>年度の</a:t>
          </a:r>
          <a:r>
            <a:rPr lang="en-US" altLang="ja-JP" sz="1100" b="0" i="0">
              <a:solidFill>
                <a:schemeClr val="dk1"/>
              </a:solidFill>
              <a:effectLst/>
              <a:latin typeface="+mn-lt"/>
              <a:ea typeface="+mn-ea"/>
              <a:cs typeface="+mn-cs"/>
            </a:rPr>
            <a:t>1,015</a:t>
          </a:r>
          <a:r>
            <a:rPr lang="ja-JP" altLang="en-US" sz="1100" b="0" i="0">
              <a:solidFill>
                <a:schemeClr val="dk1"/>
              </a:solidFill>
              <a:effectLst/>
              <a:latin typeface="+mn-lt"/>
              <a:ea typeface="+mn-ea"/>
              <a:cs typeface="+mn-cs"/>
            </a:rPr>
            <a:t>百万円から令和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年度の</a:t>
          </a:r>
          <a:r>
            <a:rPr lang="en-US" altLang="ja-JP" sz="1100" b="0" i="0">
              <a:solidFill>
                <a:schemeClr val="dk1"/>
              </a:solidFill>
              <a:effectLst/>
              <a:latin typeface="+mn-lt"/>
              <a:ea typeface="+mn-ea"/>
              <a:cs typeface="+mn-cs"/>
            </a:rPr>
            <a:t>1,240</a:t>
          </a:r>
          <a:r>
            <a:rPr lang="ja-JP" altLang="en-US" sz="1100" b="0" i="0">
              <a:solidFill>
                <a:schemeClr val="dk1"/>
              </a:solidFill>
              <a:effectLst/>
              <a:latin typeface="+mn-lt"/>
              <a:ea typeface="+mn-ea"/>
              <a:cs typeface="+mn-cs"/>
            </a:rPr>
            <a:t>百万円へと増額傾向で推移している。</a:t>
          </a:r>
        </a:p>
        <a:p>
          <a:r>
            <a:rPr lang="ja-JP" altLang="en-US" sz="1100" b="0" i="0">
              <a:solidFill>
                <a:schemeClr val="dk1"/>
              </a:solidFill>
              <a:effectLst/>
              <a:latin typeface="+mn-lt"/>
              <a:ea typeface="+mn-ea"/>
              <a:cs typeface="+mn-cs"/>
            </a:rPr>
            <a:t>　今後も、当該年度元金償還額を上回らない当該年度借入れを継続的に実施し、地方債償還額の抑制を図る。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宮城県利府町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　令和２年度に大規模事業（文化複合施設建設事業）の借入を行ったことから地方債現在高が増加したが、令和３年度以降、政策的かつ継続的に借入額の調整を行ったことから、令和６年度には</a:t>
          </a:r>
          <a:r>
            <a:rPr lang="en-US" altLang="ja-JP" sz="1100" b="0" i="0">
              <a:solidFill>
                <a:schemeClr val="dk1"/>
              </a:solidFill>
              <a:effectLst/>
              <a:latin typeface="+mn-lt"/>
              <a:ea typeface="+mn-ea"/>
              <a:cs typeface="+mn-cs"/>
            </a:rPr>
            <a:t>13,567</a:t>
          </a:r>
          <a:r>
            <a:rPr lang="ja-JP" altLang="en-US" sz="1100" b="0" i="0">
              <a:solidFill>
                <a:schemeClr val="dk1"/>
              </a:solidFill>
              <a:effectLst/>
              <a:latin typeface="+mn-lt"/>
              <a:ea typeface="+mn-ea"/>
              <a:cs typeface="+mn-cs"/>
            </a:rPr>
            <a:t>百万円まで減少している。</a:t>
          </a:r>
        </a:p>
        <a:p>
          <a:r>
            <a:rPr lang="ja-JP" altLang="en-US" sz="1100" b="0" i="0">
              <a:solidFill>
                <a:schemeClr val="dk1"/>
              </a:solidFill>
              <a:effectLst/>
              <a:latin typeface="+mn-lt"/>
              <a:ea typeface="+mn-ea"/>
              <a:cs typeface="+mn-cs"/>
            </a:rPr>
            <a:t>　一方で、退職手当負担見込額が令和２年度の</a:t>
          </a:r>
          <a:r>
            <a:rPr lang="en-US" altLang="ja-JP" sz="1100" b="0" i="0">
              <a:solidFill>
                <a:schemeClr val="dk1"/>
              </a:solidFill>
              <a:effectLst/>
              <a:latin typeface="+mn-lt"/>
              <a:ea typeface="+mn-ea"/>
              <a:cs typeface="+mn-cs"/>
            </a:rPr>
            <a:t>222</a:t>
          </a:r>
          <a:r>
            <a:rPr lang="ja-JP" altLang="en-US" sz="1100" b="0" i="0">
              <a:solidFill>
                <a:schemeClr val="dk1"/>
              </a:solidFill>
              <a:effectLst/>
              <a:latin typeface="+mn-lt"/>
              <a:ea typeface="+mn-ea"/>
              <a:cs typeface="+mn-cs"/>
            </a:rPr>
            <a:t>百万円から令和６年度の</a:t>
          </a:r>
          <a:r>
            <a:rPr lang="en-US" altLang="ja-JP" sz="1100" b="0" i="0">
              <a:solidFill>
                <a:schemeClr val="dk1"/>
              </a:solidFill>
              <a:effectLst/>
              <a:latin typeface="+mn-lt"/>
              <a:ea typeface="+mn-ea"/>
              <a:cs typeface="+mn-cs"/>
            </a:rPr>
            <a:t>738</a:t>
          </a:r>
          <a:r>
            <a:rPr lang="ja-JP" altLang="en-US" sz="1100" b="0" i="0">
              <a:solidFill>
                <a:schemeClr val="dk1"/>
              </a:solidFill>
              <a:effectLst/>
              <a:latin typeface="+mn-lt"/>
              <a:ea typeface="+mn-ea"/>
              <a:cs typeface="+mn-cs"/>
            </a:rPr>
            <a:t>百万円へと大幅に増加しているとともに、充当可能財源である基準財政需要額算入見込額が令和２年度の</a:t>
          </a:r>
          <a:r>
            <a:rPr lang="en-US" altLang="ja-JP" sz="1100" b="0" i="0">
              <a:solidFill>
                <a:schemeClr val="dk1"/>
              </a:solidFill>
              <a:effectLst/>
              <a:latin typeface="+mn-lt"/>
              <a:ea typeface="+mn-ea"/>
              <a:cs typeface="+mn-cs"/>
            </a:rPr>
            <a:t>8,900</a:t>
          </a:r>
          <a:r>
            <a:rPr lang="ja-JP" altLang="en-US" sz="1100" b="0" i="0">
              <a:solidFill>
                <a:schemeClr val="dk1"/>
              </a:solidFill>
              <a:effectLst/>
              <a:latin typeface="+mn-lt"/>
              <a:ea typeface="+mn-ea"/>
              <a:cs typeface="+mn-cs"/>
            </a:rPr>
            <a:t>百万円から令和６年度の</a:t>
          </a:r>
          <a:r>
            <a:rPr lang="en-US" altLang="ja-JP" sz="1100" b="0" i="0">
              <a:solidFill>
                <a:schemeClr val="dk1"/>
              </a:solidFill>
              <a:effectLst/>
              <a:latin typeface="+mn-lt"/>
              <a:ea typeface="+mn-ea"/>
              <a:cs typeface="+mn-cs"/>
            </a:rPr>
            <a:t>7,958</a:t>
          </a:r>
          <a:r>
            <a:rPr lang="ja-JP" altLang="en-US" sz="1100" b="0" i="0">
              <a:solidFill>
                <a:schemeClr val="dk1"/>
              </a:solidFill>
              <a:effectLst/>
              <a:latin typeface="+mn-lt"/>
              <a:ea typeface="+mn-ea"/>
              <a:cs typeface="+mn-cs"/>
            </a:rPr>
            <a:t>百万円へ減少、充当可能特定歳入も</a:t>
          </a:r>
          <a:r>
            <a:rPr lang="en-US" altLang="ja-JP" sz="1100" b="0" i="0">
              <a:solidFill>
                <a:schemeClr val="dk1"/>
              </a:solidFill>
              <a:effectLst/>
              <a:latin typeface="+mn-lt"/>
              <a:ea typeface="+mn-ea"/>
              <a:cs typeface="+mn-cs"/>
            </a:rPr>
            <a:t>768</a:t>
          </a:r>
          <a:r>
            <a:rPr lang="ja-JP" altLang="en-US" sz="1100" b="0" i="0">
              <a:solidFill>
                <a:schemeClr val="dk1"/>
              </a:solidFill>
              <a:effectLst/>
              <a:latin typeface="+mn-lt"/>
              <a:ea typeface="+mn-ea"/>
              <a:cs typeface="+mn-cs"/>
            </a:rPr>
            <a:t>百万円から</a:t>
          </a:r>
          <a:r>
            <a:rPr lang="en-US" altLang="ja-JP" sz="1100" b="0" i="0">
              <a:solidFill>
                <a:schemeClr val="dk1"/>
              </a:solidFill>
              <a:effectLst/>
              <a:latin typeface="+mn-lt"/>
              <a:ea typeface="+mn-ea"/>
              <a:cs typeface="+mn-cs"/>
            </a:rPr>
            <a:t>451</a:t>
          </a:r>
          <a:r>
            <a:rPr lang="ja-JP" altLang="en-US" sz="1100" b="0" i="0">
              <a:solidFill>
                <a:schemeClr val="dk1"/>
              </a:solidFill>
              <a:effectLst/>
              <a:latin typeface="+mn-lt"/>
              <a:ea typeface="+mn-ea"/>
              <a:cs typeface="+mn-cs"/>
            </a:rPr>
            <a:t>百万円へ減少したことから、将来負担比率の分子については令和４年度の</a:t>
          </a:r>
          <a:r>
            <a:rPr lang="en-US" altLang="ja-JP" sz="1100" b="0" i="0">
              <a:solidFill>
                <a:schemeClr val="dk1"/>
              </a:solidFill>
              <a:effectLst/>
              <a:latin typeface="+mn-lt"/>
              <a:ea typeface="+mn-ea"/>
              <a:cs typeface="+mn-cs"/>
            </a:rPr>
            <a:t>2,670</a:t>
          </a:r>
          <a:r>
            <a:rPr lang="ja-JP" altLang="en-US" sz="1100" b="0" i="0">
              <a:solidFill>
                <a:schemeClr val="dk1"/>
              </a:solidFill>
              <a:effectLst/>
              <a:latin typeface="+mn-lt"/>
              <a:ea typeface="+mn-ea"/>
              <a:cs typeface="+mn-cs"/>
            </a:rPr>
            <a:t>百万円を底に、令和６年度には</a:t>
          </a:r>
          <a:r>
            <a:rPr lang="en-US" altLang="ja-JP" sz="1100" b="0" i="0">
              <a:solidFill>
                <a:schemeClr val="dk1"/>
              </a:solidFill>
              <a:effectLst/>
              <a:latin typeface="+mn-lt"/>
              <a:ea typeface="+mn-ea"/>
              <a:cs typeface="+mn-cs"/>
            </a:rPr>
            <a:t>3,465</a:t>
          </a:r>
          <a:r>
            <a:rPr lang="ja-JP" altLang="en-US" sz="1100" b="0" i="0">
              <a:solidFill>
                <a:schemeClr val="dk1"/>
              </a:solidFill>
              <a:effectLst/>
              <a:latin typeface="+mn-lt"/>
              <a:ea typeface="+mn-ea"/>
              <a:cs typeface="+mn-cs"/>
            </a:rPr>
            <a:t>百万円まで増加することとなった。</a:t>
          </a:r>
        </a:p>
        <a:p>
          <a:r>
            <a:rPr lang="ja-JP" altLang="en-US" sz="1100" b="0" i="0">
              <a:solidFill>
                <a:schemeClr val="dk1"/>
              </a:solidFill>
              <a:effectLst/>
              <a:latin typeface="+mn-lt"/>
              <a:ea typeface="+mn-ea"/>
              <a:cs typeface="+mn-cs"/>
            </a:rPr>
            <a:t>　今後も継続して将来負担に配慮した財政運営に努めていく必要がある。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宮城県利府町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については、ふるさと応援寄附金の増に伴い増額となったが、財政調整基金については、財源不足を補うための取崩しが続いたことにより残高が減少したため、基金残高全体としては令和４年度の</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3,410</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百万円から令和６年度の</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3,348</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百万円へと減少傾向で推移した。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　公共施設の老朽化に伴い、公共施設整備基金については減少することが想定され、減債基金についても計画的に償還元金へ充当していくことで減少が見込まれることから、財政調整基金の繰入については、事業費における一般財源が多額となることのないように十分に精査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公共施設整備基金：教育、文化、福祉等の公共施設の整備を図り、もって町民福祉の向上に資する経費の財源に充てるもの。</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ふるさと応援寄附基金：自然、文化及び産業等が調和し、町民が生きがい、喜び、心の豊かさ及び幸せを実感できるまちづくりに資する経費の財源に充てるもの。</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b="0" i="0">
              <a:solidFill>
                <a:schemeClr val="dk1"/>
              </a:solidFill>
              <a:effectLst/>
              <a:latin typeface="ＭＳ Ｐゴシック" panose="020B0600070205080204" pitchFamily="50" charset="-128"/>
              <a:ea typeface="ＭＳ Ｐゴシック" panose="020B0600070205080204" pitchFamily="50" charset="-128"/>
              <a:cs typeface="+mn-cs"/>
            </a:rPr>
            <a:t>公共施設整備基金：翌年度以降に公共施設を整備するための財源に充てることとして、増額したもの。 </a:t>
          </a:r>
          <a:endPar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b="0" i="0">
              <a:solidFill>
                <a:schemeClr val="dk1"/>
              </a:solidFill>
              <a:effectLst/>
              <a:latin typeface="ＭＳ Ｐゴシック" panose="020B0600070205080204" pitchFamily="50" charset="-128"/>
              <a:ea typeface="ＭＳ Ｐゴシック" panose="020B0600070205080204" pitchFamily="50" charset="-128"/>
              <a:cs typeface="+mn-cs"/>
            </a:rPr>
            <a:t>ふるさと応援寄附基金：</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PR</a:t>
          </a:r>
          <a:r>
            <a:rPr lang="ja-JP" altLang="ja-JP" sz="1400" b="0" i="0">
              <a:solidFill>
                <a:schemeClr val="dk1"/>
              </a:solidFill>
              <a:effectLst/>
              <a:latin typeface="ＭＳ Ｐゴシック" panose="020B0600070205080204" pitchFamily="50" charset="-128"/>
              <a:ea typeface="ＭＳ Ｐゴシック" panose="020B0600070205080204" pitchFamily="50" charset="-128"/>
              <a:cs typeface="+mn-cs"/>
            </a:rPr>
            <a:t>事業の拡充等により、ふるさと応援寄附金が増額となったため、積立金が増額となったもの。 これらにより、その他特定目的基金全体として令和４年度の</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1,406</a:t>
          </a:r>
          <a:r>
            <a:rPr lang="ja-JP" altLang="ja-JP" sz="1400" b="0" i="0">
              <a:solidFill>
                <a:schemeClr val="dk1"/>
              </a:solidFill>
              <a:effectLst/>
              <a:latin typeface="ＭＳ Ｐゴシック" panose="020B0600070205080204" pitchFamily="50" charset="-128"/>
              <a:ea typeface="ＭＳ Ｐゴシック" panose="020B0600070205080204" pitchFamily="50" charset="-128"/>
              <a:cs typeface="+mn-cs"/>
            </a:rPr>
            <a:t>百万円から令和６年度の</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1,885</a:t>
          </a:r>
          <a:r>
            <a:rPr lang="ja-JP" altLang="ja-JP" sz="1400" b="0" i="0">
              <a:solidFill>
                <a:schemeClr val="dk1"/>
              </a:solidFill>
              <a:effectLst/>
              <a:latin typeface="ＭＳ Ｐゴシック" panose="020B0600070205080204" pitchFamily="50" charset="-128"/>
              <a:ea typeface="ＭＳ Ｐゴシック" panose="020B0600070205080204" pitchFamily="50" charset="-128"/>
              <a:cs typeface="+mn-cs"/>
            </a:rPr>
            <a:t>百万円へと増額で推移している。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公共施設整備基金：今後予想される公共施設の老朽化に対応していくため、基金の充当を考えていることから、今後も財源状況をみながら積立を行っていく。</a:t>
          </a:r>
          <a:endPar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ふるさと応援寄附基金：ふるさと応援寄附金については、確実な歳入とはならないため、この寄附金に頼りすぎることのないように財源充当を行っていく。</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財源不足を補うために財政調整基金の取崩額が増加し、令和４年度の</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1,751</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百万円から令和６年度の</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1,162</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百万円へと基金残高が減少傾向にある。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大規模災害があった際の安定的な財政運営の観点に加え、年度間の財源バランスをとる上で重要な基金となっているため、自主財源を確保するとともに、新規事業の実施等については十分な検証を行い、財政の健全化に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普通交付税の臨時財政対策債償還基金費の増に伴い積立を行ったこと等により、令和４年度の</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253</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百万円から令和６年度の</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301</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百万円へと増額で推移している。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　地方債の償還計画を踏まえ、将来世代に負担を残すことのないように償還元金へ積極的に充当していく。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宮城県利府町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35,863
35,671
44.89
15,994,711
15,399,533
554,431
7,974,212
13,567,116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令和６年度は、企業業績が好調なことや区画整理事業による市街地整備の進展により固定資産税が増額となったことに伴い、歳入は増額となった。</a:t>
          </a:r>
          <a:br>
            <a:rPr kumimoji="1" lang="en-US" altLang="ja-JP" sz="1100">
              <a:solidFill>
                <a:schemeClr val="dk1"/>
              </a:solidFill>
              <a:effectLst/>
              <a:latin typeface="+mn-ea"/>
              <a:ea typeface="+mn-ea"/>
              <a:cs typeface="+mn-cs"/>
            </a:rPr>
          </a:br>
          <a:r>
            <a:rPr kumimoji="1" lang="ja-JP" altLang="ja-JP" sz="1100">
              <a:solidFill>
                <a:schemeClr val="dk1"/>
              </a:solidFill>
              <a:effectLst/>
              <a:latin typeface="+mn-ea"/>
              <a:ea typeface="+mn-ea"/>
              <a:cs typeface="+mn-cs"/>
            </a:rPr>
            <a:t>　一方で、歳出においては、少子高齢化に伴う社会保障費の増加、</a:t>
          </a:r>
          <a:r>
            <a:rPr kumimoji="1" lang="ja-JP" altLang="en-US" sz="1100">
              <a:solidFill>
                <a:schemeClr val="dk1"/>
              </a:solidFill>
              <a:effectLst/>
              <a:latin typeface="+mn-ea"/>
              <a:ea typeface="+mn-ea"/>
              <a:cs typeface="+mn-cs"/>
            </a:rPr>
            <a:t>公共</a:t>
          </a:r>
          <a:r>
            <a:rPr kumimoji="1" lang="ja-JP" altLang="ja-JP" sz="1100">
              <a:solidFill>
                <a:schemeClr val="dk1"/>
              </a:solidFill>
              <a:effectLst/>
              <a:latin typeface="+mn-ea"/>
              <a:ea typeface="+mn-ea"/>
              <a:cs typeface="+mn-cs"/>
            </a:rPr>
            <a:t>施設の老朽化による維持修繕費の増加等、</a:t>
          </a:r>
          <a:r>
            <a:rPr kumimoji="1" lang="ja-JP" altLang="en-US" sz="1100">
              <a:solidFill>
                <a:schemeClr val="dk1"/>
              </a:solidFill>
              <a:effectLst/>
              <a:latin typeface="+mn-ea"/>
              <a:ea typeface="+mn-ea"/>
              <a:cs typeface="+mn-cs"/>
            </a:rPr>
            <a:t>依然として</a:t>
          </a:r>
          <a:r>
            <a:rPr kumimoji="1" lang="ja-JP" altLang="ja-JP" sz="1100">
              <a:solidFill>
                <a:schemeClr val="dk1"/>
              </a:solidFill>
              <a:effectLst/>
              <a:latin typeface="+mn-ea"/>
              <a:ea typeface="+mn-ea"/>
              <a:cs typeface="+mn-cs"/>
            </a:rPr>
            <a:t>経常的経費に係る歳出が増加傾向である</a:t>
          </a:r>
          <a:r>
            <a:rPr kumimoji="1" lang="ja-JP" altLang="en-US" sz="1100">
              <a:solidFill>
                <a:schemeClr val="dk1"/>
              </a:solidFill>
              <a:effectLst/>
              <a:latin typeface="+mn-ea"/>
              <a:ea typeface="+mn-ea"/>
              <a:cs typeface="+mn-cs"/>
            </a:rPr>
            <a:t>。</a:t>
          </a:r>
          <a:br>
            <a:rPr kumimoji="1" lang="en-US" altLang="ja-JP" sz="1100">
              <a:solidFill>
                <a:schemeClr val="dk1"/>
              </a:solidFill>
              <a:effectLst/>
              <a:latin typeface="+mn-ea"/>
              <a:ea typeface="+mn-ea"/>
              <a:cs typeface="+mn-cs"/>
            </a:rPr>
          </a:br>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類似団体を上回る状況であるが</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年々低下していることから、</a:t>
          </a:r>
          <a:r>
            <a:rPr kumimoji="1" lang="ja-JP" altLang="ja-JP" sz="1100">
              <a:solidFill>
                <a:schemeClr val="dk1"/>
              </a:solidFill>
              <a:effectLst/>
              <a:latin typeface="+mn-ea"/>
              <a:ea typeface="+mn-ea"/>
              <a:cs typeface="+mn-cs"/>
            </a:rPr>
            <a:t>引き続き自主財源の確保に努め、財政</a:t>
          </a:r>
          <a:r>
            <a:rPr kumimoji="1" lang="ja-JP" altLang="en-US" sz="1100">
              <a:solidFill>
                <a:schemeClr val="dk1"/>
              </a:solidFill>
              <a:effectLst/>
              <a:latin typeface="+mn-ea"/>
              <a:ea typeface="+mn-ea"/>
              <a:cs typeface="+mn-cs"/>
            </a:rPr>
            <a:t>基盤</a:t>
          </a:r>
          <a:r>
            <a:rPr kumimoji="1" lang="ja-JP" altLang="ja-JP" sz="1100">
              <a:solidFill>
                <a:schemeClr val="dk1"/>
              </a:solidFill>
              <a:effectLst/>
              <a:latin typeface="+mn-ea"/>
              <a:ea typeface="+mn-ea"/>
              <a:cs typeface="+mn-cs"/>
            </a:rPr>
            <a:t>の</a:t>
          </a:r>
          <a:r>
            <a:rPr kumimoji="1" lang="ja-JP" altLang="en-US" sz="1100">
              <a:solidFill>
                <a:schemeClr val="dk1"/>
              </a:solidFill>
              <a:effectLst/>
              <a:latin typeface="+mn-ea"/>
              <a:ea typeface="+mn-ea"/>
              <a:cs typeface="+mn-cs"/>
            </a:rPr>
            <a:t>強化に努める</a:t>
          </a:r>
          <a:r>
            <a:rPr kumimoji="1" lang="ja-JP" altLang="ja-JP" sz="1100">
              <a:solidFill>
                <a:schemeClr val="dk1"/>
              </a:solidFill>
              <a:effectLst/>
              <a:latin typeface="+mn-ea"/>
              <a:ea typeface="+mn-ea"/>
              <a:cs typeface="+mn-cs"/>
            </a:rPr>
            <a:t>。</a:t>
          </a:r>
          <a:endParaRPr lang="ja-JP" altLang="ja-JP" sz="11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190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89605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9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62795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人件費、扶助費、公債費等義務的経費が増加していることから、前年度から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93.4</a:t>
          </a:r>
          <a:r>
            <a:rPr kumimoji="1" lang="ja-JP" altLang="ja-JP" sz="1100">
              <a:solidFill>
                <a:schemeClr val="dk1"/>
              </a:solidFill>
              <a:effectLst/>
              <a:latin typeface="+mn-lt"/>
              <a:ea typeface="+mn-ea"/>
              <a:cs typeface="+mn-cs"/>
            </a:rPr>
            <a:t>％となり、宮城県平均を下回っているものの、類似団体平均を</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給与改定に伴う人件費の改定や、物価高の影響により</a:t>
          </a:r>
          <a:r>
            <a:rPr kumimoji="1" lang="ja-JP" altLang="ja-JP" sz="1100">
              <a:solidFill>
                <a:schemeClr val="dk1"/>
              </a:solidFill>
              <a:effectLst/>
              <a:latin typeface="+mn-lt"/>
              <a:ea typeface="+mn-ea"/>
              <a:cs typeface="+mn-cs"/>
            </a:rPr>
            <a:t>物件費が増加し、</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この傾向は継続することが想定されることから、引き続き、枠配分による予算編成</a:t>
          </a:r>
          <a:r>
            <a:rPr kumimoji="1" lang="ja-JP" altLang="en-US" sz="1100">
              <a:solidFill>
                <a:schemeClr val="dk1"/>
              </a:solidFill>
              <a:effectLst/>
              <a:latin typeface="+mn-lt"/>
              <a:ea typeface="+mn-ea"/>
              <a:cs typeface="+mn-cs"/>
            </a:rPr>
            <a:t>や事務事業の見直しによる経常</a:t>
          </a:r>
          <a:r>
            <a:rPr kumimoji="1" lang="ja-JP" altLang="ja-JP" sz="1100">
              <a:solidFill>
                <a:schemeClr val="dk1"/>
              </a:solidFill>
              <a:effectLst/>
              <a:latin typeface="+mn-lt"/>
              <a:ea typeface="+mn-ea"/>
              <a:cs typeface="+mn-cs"/>
            </a:rPr>
            <a:t>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27305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7597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86678</xdr:rowOff>
    </xdr:from>
    <xdr:to>
      <xdr:col>19</xdr:col>
      <xdr:colOff>133350</xdr:colOff>
      <xdr:row>64</xdr:row>
      <xdr:rowOff>3175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16578"/>
          <a:ext cx="889000" cy="2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62</xdr:row>
      <xdr:rowOff>86678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53700"/>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62</xdr:row>
      <xdr:rowOff>74613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5370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147955</xdr:rowOff>
    </xdr:from>
    <xdr:to>
      <xdr:col>23</xdr:col>
      <xdr:colOff>184150</xdr:colOff>
      <xdr:row>64</xdr:row>
      <xdr:rowOff>78105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120032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2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35878</xdr:rowOff>
    </xdr:from>
    <xdr:to>
      <xdr:col>15</xdr:col>
      <xdr:colOff>133350</xdr:colOff>
      <xdr:row>62</xdr:row>
      <xdr:rowOff>137478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147655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23813</xdr:rowOff>
    </xdr:from>
    <xdr:to>
      <xdr:col>7</xdr:col>
      <xdr:colOff>31750</xdr:colOff>
      <xdr:row>62</xdr:row>
      <xdr:rowOff>125413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135590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全国平均及び宮城県平均を下回っているが、類似団体平均は上回る状況となっている。具体的な要因としては、給与改定に伴う人件費の増及び中央児童センター指定管理事業及び包括型地域おこし協力隊支援事業等による物件費の増の影響によるものと</a:t>
          </a:r>
          <a:r>
            <a:rPr kumimoji="1" lang="ja-JP" altLang="ja-JP" sz="1100">
              <a:solidFill>
                <a:schemeClr val="dk1"/>
              </a:solidFill>
              <a:effectLst/>
              <a:latin typeface="+mn-lt"/>
              <a:ea typeface="+mn-ea"/>
              <a:cs typeface="+mn-cs"/>
            </a:rPr>
            <a:t>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32939</xdr:rowOff>
    </xdr:from>
    <xdr:to>
      <xdr:col>23</xdr:col>
      <xdr:colOff>133350</xdr:colOff>
      <xdr:row>83</xdr:row>
      <xdr:rowOff>89319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63289"/>
          <a:ext cx="838200" cy="5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9291</xdr:rowOff>
    </xdr:from>
    <xdr:to>
      <xdr:col>19</xdr:col>
      <xdr:colOff>133350</xdr:colOff>
      <xdr:row>83</xdr:row>
      <xdr:rowOff>32939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239641"/>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9291</xdr:rowOff>
    </xdr:from>
    <xdr:to>
      <xdr:col>15</xdr:col>
      <xdr:colOff>82550</xdr:colOff>
      <xdr:row>83</xdr:row>
      <xdr:rowOff>30840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239641"/>
          <a:ext cx="889000" cy="2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62872</xdr:rowOff>
    </xdr:from>
    <xdr:to>
      <xdr:col>11</xdr:col>
      <xdr:colOff>31750</xdr:colOff>
      <xdr:row>83</xdr:row>
      <xdr:rowOff>30840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21772"/>
          <a:ext cx="889000" cy="13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38519</xdr:rowOff>
    </xdr:from>
    <xdr:to>
      <xdr:col>23</xdr:col>
      <xdr:colOff>184150</xdr:colOff>
      <xdr:row>83</xdr:row>
      <xdr:rowOff>140119</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10596</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4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153589</xdr:rowOff>
    </xdr:from>
    <xdr:to>
      <xdr:col>19</xdr:col>
      <xdr:colOff>184150</xdr:colOff>
      <xdr:row>83</xdr:row>
      <xdr:rowOff>83739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1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68516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298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129941</xdr:rowOff>
    </xdr:from>
    <xdr:to>
      <xdr:col>15</xdr:col>
      <xdr:colOff>133350</xdr:colOff>
      <xdr:row>83</xdr:row>
      <xdr:rowOff>60091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8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70268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5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151490</xdr:rowOff>
    </xdr:from>
    <xdr:to>
      <xdr:col>11</xdr:col>
      <xdr:colOff>82550</xdr:colOff>
      <xdr:row>83</xdr:row>
      <xdr:rowOff>81640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21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66417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9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12072</xdr:rowOff>
    </xdr:from>
    <xdr:to>
      <xdr:col>7</xdr:col>
      <xdr:colOff>31750</xdr:colOff>
      <xdr:row>82</xdr:row>
      <xdr:rowOff>113672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7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123849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3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定員適正化計画により職員数の適正化を図るとともに、国に準じた給与制度の見直しや人事評価制度の実施により、給与水準の適正化が図られている。今後も適正な給与水準の保持に努める。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151493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360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151493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53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84</xdr:row>
      <xdr:rowOff>151493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5188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115207</xdr:rowOff>
    </xdr:from>
    <xdr:to>
      <xdr:col>68</xdr:col>
      <xdr:colOff>152400</xdr:colOff>
      <xdr:row>84</xdr:row>
      <xdr:rowOff>117021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17410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117220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4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平成１３年度から平成２２年度までの１０年間で</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の定員削減により「定員管理の状況」は、全国平均、宮城県平均を下回っている。これは、定員適正化計画に基づき、適正に人員を管理してきたが、一方では、職員一人ひとりの業務量が増加していることも否定できない。大型商業施設や開発等に伴う都市化の進展により、町が発展していく中で、職員の業務量も増加している現状に合わせ、計画に基づき適正な定員管理に取り組んで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100471</xdr:rowOff>
    </xdr:from>
    <xdr:to>
      <xdr:col>81</xdr:col>
      <xdr:colOff>44450</xdr:colOff>
      <xdr:row>60</xdr:row>
      <xdr:rowOff>135326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87471"/>
          <a:ext cx="8382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100471</xdr:rowOff>
    </xdr:from>
    <xdr:to>
      <xdr:col>77</xdr:col>
      <xdr:colOff>44450</xdr:colOff>
      <xdr:row>60</xdr:row>
      <xdr:rowOff>103152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387471"/>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103152</xdr:rowOff>
    </xdr:from>
    <xdr:to>
      <xdr:col>72</xdr:col>
      <xdr:colOff>203200</xdr:colOff>
      <xdr:row>60</xdr:row>
      <xdr:rowOff>104493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390152"/>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104493</xdr:rowOff>
    </xdr:from>
    <xdr:to>
      <xdr:col>68</xdr:col>
      <xdr:colOff>152400</xdr:colOff>
      <xdr:row>60</xdr:row>
      <xdr:rowOff>105833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391493"/>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84526</xdr:rowOff>
    </xdr:from>
    <xdr:to>
      <xdr:col>81</xdr:col>
      <xdr:colOff>95250</xdr:colOff>
      <xdr:row>61</xdr:row>
      <xdr:rowOff>14676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101053</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1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49671</xdr:rowOff>
    </xdr:from>
    <xdr:to>
      <xdr:col>77</xdr:col>
      <xdr:colOff>95250</xdr:colOff>
      <xdr:row>60</xdr:row>
      <xdr:rowOff>151271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3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161448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05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52352</xdr:rowOff>
    </xdr:from>
    <xdr:to>
      <xdr:col>73</xdr:col>
      <xdr:colOff>44450</xdr:colOff>
      <xdr:row>60</xdr:row>
      <xdr:rowOff>153952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164129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0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53693</xdr:rowOff>
    </xdr:from>
    <xdr:to>
      <xdr:col>68</xdr:col>
      <xdr:colOff>203200</xdr:colOff>
      <xdr:row>60</xdr:row>
      <xdr:rowOff>155293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4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165470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0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55033</xdr:rowOff>
    </xdr:from>
    <xdr:to>
      <xdr:col>64</xdr:col>
      <xdr:colOff>152400</xdr:colOff>
      <xdr:row>60</xdr:row>
      <xdr:rowOff>156633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166810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分母となる標準財政規模が増加した一方で、分子となる</a:t>
          </a:r>
          <a:r>
            <a:rPr kumimoji="1" lang="ja-JP" altLang="ja-JP" sz="1100">
              <a:solidFill>
                <a:schemeClr val="dk1"/>
              </a:solidFill>
              <a:effectLst/>
              <a:latin typeface="+mn-lt"/>
              <a:ea typeface="+mn-ea"/>
              <a:cs typeface="+mn-cs"/>
            </a:rPr>
            <a:t>大規模事業（文化複合施設建設事業）</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も増えたことにより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実質公債費比率については</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％の増となり、宮城県平均及び類似団体平均を上回った。</a:t>
          </a:r>
          <a:endParaRPr lang="ja-JP" altLang="ja-JP" sz="1400">
            <a:effectLst/>
          </a:endParaRPr>
        </a:p>
        <a:p>
          <a:r>
            <a:rPr kumimoji="1" lang="ja-JP" altLang="en-US" sz="1100">
              <a:solidFill>
                <a:schemeClr val="dk1"/>
              </a:solidFill>
              <a:effectLst/>
              <a:latin typeface="+mn-lt"/>
              <a:ea typeface="+mn-ea"/>
              <a:cs typeface="+mn-cs"/>
            </a:rPr>
            <a:t>　引き続き</a:t>
          </a:r>
          <a:r>
            <a:rPr kumimoji="1" lang="ja-JP" altLang="ja-JP" sz="1100">
              <a:solidFill>
                <a:schemeClr val="dk1"/>
              </a:solidFill>
              <a:effectLst/>
              <a:latin typeface="+mn-lt"/>
              <a:ea typeface="+mn-ea"/>
              <a:cs typeface="+mn-cs"/>
            </a:rPr>
            <a:t>、償還元金を超えない範囲において新規発行を行い、地方債総額の抑制に努め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41</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378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108373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895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100330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895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132504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297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地方債の償還が進み、地方債現在高は減少しているものの、</a:t>
          </a:r>
          <a:r>
            <a:rPr lang="ja-JP" altLang="ja-JP" sz="1100">
              <a:solidFill>
                <a:schemeClr val="dk1"/>
              </a:solidFill>
              <a:effectLst/>
              <a:latin typeface="+mn-lt"/>
              <a:ea typeface="+mn-ea"/>
              <a:cs typeface="+mn-cs"/>
            </a:rPr>
            <a:t>給与改定や新規採用職員数の増により退職手当負担見込額が増加したため</a:t>
          </a:r>
          <a:r>
            <a:rPr kumimoji="1" lang="ja-JP" altLang="ja-JP" sz="1100">
              <a:solidFill>
                <a:schemeClr val="dk1"/>
              </a:solidFill>
              <a:effectLst/>
              <a:latin typeface="+mn-lt"/>
              <a:ea typeface="+mn-ea"/>
              <a:cs typeface="+mn-cs"/>
            </a:rPr>
            <a:t>、将来負担比率については、前年度から</a:t>
          </a:r>
          <a:r>
            <a:rPr kumimoji="1" lang="en-US" altLang="ja-JP" sz="1100">
              <a:solidFill>
                <a:schemeClr val="dk1"/>
              </a:solidFill>
              <a:effectLst/>
              <a:latin typeface="+mn-lt"/>
              <a:ea typeface="+mn-ea"/>
              <a:cs typeface="+mn-cs"/>
            </a:rPr>
            <a:t>7.2</a:t>
          </a:r>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将来世代</a:t>
          </a:r>
          <a:r>
            <a:rPr kumimoji="1" lang="ja-JP" altLang="ja-JP" sz="1100">
              <a:solidFill>
                <a:schemeClr val="dk1"/>
              </a:solidFill>
              <a:effectLst/>
              <a:latin typeface="+mn-lt"/>
              <a:ea typeface="+mn-ea"/>
              <a:cs typeface="+mn-cs"/>
            </a:rPr>
            <a:t>への負担を少しでも軽減できるよう選択と集中による事業選定の適正化を図り、財政の健全化に努める。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96611</xdr:rowOff>
    </xdr:from>
    <xdr:to>
      <xdr:col>81</xdr:col>
      <xdr:colOff>44450</xdr:colOff>
      <xdr:row>18</xdr:row>
      <xdr:rowOff>49258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3011261"/>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81099</xdr:rowOff>
    </xdr:from>
    <xdr:to>
      <xdr:col>77</xdr:col>
      <xdr:colOff>44450</xdr:colOff>
      <xdr:row>17</xdr:row>
      <xdr:rowOff>96611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995749"/>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81099</xdr:rowOff>
    </xdr:from>
    <xdr:to>
      <xdr:col>72</xdr:col>
      <xdr:colOff>203200</xdr:colOff>
      <xdr:row>17</xdr:row>
      <xdr:rowOff>100058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99574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100058</xdr:rowOff>
    </xdr:from>
    <xdr:to>
      <xdr:col>68</xdr:col>
      <xdr:colOff>152400</xdr:colOff>
      <xdr:row>18</xdr:row>
      <xdr:rowOff>154396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014708"/>
          <a:ext cx="889000" cy="22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169908</xdr:rowOff>
    </xdr:from>
    <xdr:to>
      <xdr:col>81</xdr:col>
      <xdr:colOff>95250</xdr:colOff>
      <xdr:row>18</xdr:row>
      <xdr:rowOff>100058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08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141985</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05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45811</xdr:rowOff>
    </xdr:from>
    <xdr:to>
      <xdr:col>77</xdr:col>
      <xdr:colOff>95250</xdr:colOff>
      <xdr:row>17</xdr:row>
      <xdr:rowOff>147411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96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132188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046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30299</xdr:rowOff>
    </xdr:from>
    <xdr:to>
      <xdr:col>73</xdr:col>
      <xdr:colOff>44450</xdr:colOff>
      <xdr:row>17</xdr:row>
      <xdr:rowOff>131899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94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116676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03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49258</xdr:rowOff>
    </xdr:from>
    <xdr:to>
      <xdr:col>68</xdr:col>
      <xdr:colOff>203200</xdr:colOff>
      <xdr:row>17</xdr:row>
      <xdr:rowOff>150858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96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135635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0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103596</xdr:rowOff>
    </xdr:from>
    <xdr:to>
      <xdr:col>64</xdr:col>
      <xdr:colOff>152400</xdr:colOff>
      <xdr:row>19</xdr:row>
      <xdr:rowOff>33746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18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18523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27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宮城県利府町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35,863
35,671
44.89
15,994,711
15,399,533
554,431
7,974,212
13,567,116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類似団体平均、宮城県平均を下回っている状況である。定員や給与水準の適正化が図られていることが要因であり、今後も継続的に取り組んでいく。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36</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397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36</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214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49276</xdr:rowOff>
    </xdr:from>
    <xdr:to>
      <xdr:col>15</xdr:col>
      <xdr:colOff>98425</xdr:colOff>
      <xdr:row>36</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51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21336</xdr:rowOff>
    </xdr:from>
    <xdr:to>
      <xdr:col>20</xdr:col>
      <xdr:colOff>38100</xdr:colOff>
      <xdr:row>36</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宮城県平均を</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上回っている状況にある。</a:t>
          </a:r>
          <a:endParaRPr lang="ja-JP" altLang="ja-JP" sz="1400">
            <a:effectLst/>
          </a:endParaRPr>
        </a:p>
        <a:p>
          <a:r>
            <a:rPr kumimoji="1" lang="ja-JP" altLang="ja-JP" sz="1100">
              <a:solidFill>
                <a:schemeClr val="dk1"/>
              </a:solidFill>
              <a:effectLst/>
              <a:latin typeface="+mn-lt"/>
              <a:ea typeface="+mn-ea"/>
              <a:cs typeface="+mn-cs"/>
            </a:rPr>
            <a:t>　主な要因としては、</a:t>
          </a:r>
          <a:r>
            <a:rPr kumimoji="1" lang="ja-JP" altLang="en-US" sz="1100">
              <a:solidFill>
                <a:schemeClr val="dk1"/>
              </a:solidFill>
              <a:effectLst/>
              <a:latin typeface="+mn-lt"/>
              <a:ea typeface="+mn-ea"/>
              <a:cs typeface="+mn-cs"/>
            </a:rPr>
            <a:t>中央児童センター指定管理事業及び包括型地域おこし協力隊支援事業の増が、</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全体を押し上げる結果となっている。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今後、物価高の影響から、さらに増加傾向となっていくことが見込まれる</a:t>
          </a:r>
          <a:r>
            <a:rPr lang="ja-JP" altLang="en-US" sz="1100" b="0" i="0">
              <a:solidFill>
                <a:schemeClr val="dk1"/>
              </a:solidFill>
              <a:effectLst/>
              <a:latin typeface="+mn-lt"/>
              <a:ea typeface="+mn-ea"/>
              <a:cs typeface="+mn-cs"/>
            </a:rPr>
            <a:t>ため、各事業における必要性及び効果を精査し、経費の縮減に努めていく。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104140</xdr:rowOff>
    </xdr:from>
    <xdr:to>
      <xdr:col>82</xdr:col>
      <xdr:colOff>107950</xdr:colOff>
      <xdr:row>18</xdr:row>
      <xdr:rowOff>144145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19024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52705</xdr:rowOff>
    </xdr:from>
    <xdr:to>
      <xdr:col>78</xdr:col>
      <xdr:colOff>69850</xdr:colOff>
      <xdr:row>18</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1388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127000</xdr:rowOff>
    </xdr:from>
    <xdr:to>
      <xdr:col>73</xdr:col>
      <xdr:colOff>180975</xdr:colOff>
      <xdr:row>18</xdr:row>
      <xdr:rowOff>52705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304165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155575</xdr:rowOff>
    </xdr:from>
    <xdr:to>
      <xdr:col>69</xdr:col>
      <xdr:colOff>92075</xdr:colOff>
      <xdr:row>17</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8987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93345</xdr:rowOff>
    </xdr:from>
    <xdr:to>
      <xdr:col>82</xdr:col>
      <xdr:colOff>158750</xdr:colOff>
      <xdr:row>19</xdr:row>
      <xdr:rowOff>23495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17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65422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15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1905</xdr:rowOff>
    </xdr:from>
    <xdr:to>
      <xdr:col>74</xdr:col>
      <xdr:colOff>31750</xdr:colOff>
      <xdr:row>18</xdr:row>
      <xdr:rowOff>103505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88282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76200</xdr:rowOff>
    </xdr:from>
    <xdr:to>
      <xdr:col>69</xdr:col>
      <xdr:colOff>142875</xdr:colOff>
      <xdr:row>18</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162577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104775</xdr:rowOff>
    </xdr:from>
    <xdr:to>
      <xdr:col>65</xdr:col>
      <xdr:colOff>53975</xdr:colOff>
      <xdr:row>17</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19702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国の経済対策や児童手当の拡充による増額のほか、保育所・こども園等運営負担金や障害児者支援事業経費の増により、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％の上昇となった。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今後も扶助費については、高齢化や国の少子化対策の実施により、上昇傾向となることが予想されるため、自主財源である税収などの歳入確保に努め、財政の健全化に努める。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76708</xdr:rowOff>
    </xdr:from>
    <xdr:to>
      <xdr:col>24</xdr:col>
      <xdr:colOff>25400</xdr:colOff>
      <xdr:row>56</xdr:row>
      <xdr:rowOff>94996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6779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xdr:rowOff>
    </xdr:from>
    <xdr:to>
      <xdr:col>19</xdr:col>
      <xdr:colOff>187325</xdr:colOff>
      <xdr:row>56</xdr:row>
      <xdr:rowOff>76708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6047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110998</xdr:rowOff>
    </xdr:from>
    <xdr:to>
      <xdr:col>15</xdr:col>
      <xdr:colOff>98425</xdr:colOff>
      <xdr:row>56</xdr:row>
      <xdr:rowOff>3556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5407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110998</xdr:rowOff>
    </xdr:from>
    <xdr:to>
      <xdr:col>11</xdr:col>
      <xdr:colOff>9525</xdr:colOff>
      <xdr:row>55</xdr:row>
      <xdr:rowOff>165862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5407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44196</xdr:rowOff>
    </xdr:from>
    <xdr:to>
      <xdr:col>24</xdr:col>
      <xdr:colOff>76200</xdr:colOff>
      <xdr:row>56</xdr:row>
      <xdr:rowOff>145796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16273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1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25908</xdr:rowOff>
    </xdr:from>
    <xdr:to>
      <xdr:col>20</xdr:col>
      <xdr:colOff>38100</xdr:colOff>
      <xdr:row>56</xdr:row>
      <xdr:rowOff>127508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112285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124206</xdr:rowOff>
    </xdr:from>
    <xdr:to>
      <xdr:col>15</xdr:col>
      <xdr:colOff>149225</xdr:colOff>
      <xdr:row>56</xdr:row>
      <xdr:rowOff>54356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39133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60198</xdr:rowOff>
    </xdr:from>
    <xdr:to>
      <xdr:col>11</xdr:col>
      <xdr:colOff>60325</xdr:colOff>
      <xdr:row>55</xdr:row>
      <xdr:rowOff>161798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146575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115062</xdr:rowOff>
    </xdr:from>
    <xdr:to>
      <xdr:col>6</xdr:col>
      <xdr:colOff>171450</xdr:colOff>
      <xdr:row>56</xdr:row>
      <xdr:rowOff>45212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29989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63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その他に係る経常収支比率が前年度比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類似団体平均、宮城県平均を下回っている</a:t>
          </a:r>
          <a:r>
            <a:rPr kumimoji="1" lang="ja-JP" altLang="en-US" sz="1100">
              <a:solidFill>
                <a:schemeClr val="dk1"/>
              </a:solidFill>
              <a:effectLst/>
              <a:latin typeface="+mn-lt"/>
              <a:ea typeface="+mn-ea"/>
              <a:cs typeface="+mn-cs"/>
            </a:rPr>
            <a:t>が、高齢化による国民健康保険特別会計、後期高齢者医療特別会計・介護保険特別会計への繰出金が、年々増加傾向にある。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特別会計においては、独立採算の原則に基づき料金の見直しにより健全化を図るなど、一般会計の負担額を減らしていくよう努める。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82550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42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82550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6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31750</xdr:rowOff>
    </xdr:from>
    <xdr:to>
      <xdr:col>78</xdr:col>
      <xdr:colOff>120650</xdr:colOff>
      <xdr:row>57</xdr:row>
      <xdr:rowOff>133350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一部事務組合負担金が上昇したことにより前年度比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％上昇した。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今後においても、</a:t>
          </a:r>
          <a:r>
            <a:rPr kumimoji="1" lang="ja-JP" altLang="en-US" sz="1100">
              <a:solidFill>
                <a:schemeClr val="dk1"/>
              </a:solidFill>
              <a:effectLst/>
              <a:latin typeface="+mn-lt"/>
              <a:ea typeface="+mn-ea"/>
              <a:cs typeface="+mn-cs"/>
            </a:rPr>
            <a:t>人件費の改定や物価高の影響を反映し、</a:t>
          </a:r>
          <a:r>
            <a:rPr kumimoji="1" lang="ja-JP" altLang="ja-JP" sz="1100">
              <a:solidFill>
                <a:schemeClr val="dk1"/>
              </a:solidFill>
              <a:effectLst/>
              <a:latin typeface="+mn-lt"/>
              <a:ea typeface="+mn-ea"/>
              <a:cs typeface="+mn-cs"/>
            </a:rPr>
            <a:t>一部事務組合負担金の増加が見込まれるため、各種団体等への補助金の見直しや類似事業の統廃合を推進し、補助費が上昇しないように努める。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77470</xdr:rowOff>
    </xdr:from>
    <xdr:to>
      <xdr:col>82</xdr:col>
      <xdr:colOff>107950</xdr:colOff>
      <xdr:row>35</xdr:row>
      <xdr:rowOff>100330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078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39370</xdr:rowOff>
    </xdr:from>
    <xdr:to>
      <xdr:col>78</xdr:col>
      <xdr:colOff>69850</xdr:colOff>
      <xdr:row>35</xdr:row>
      <xdr:rowOff>77470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04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39370</xdr:rowOff>
    </xdr:from>
    <xdr:to>
      <xdr:col>73</xdr:col>
      <xdr:colOff>180975</xdr:colOff>
      <xdr:row>35</xdr:row>
      <xdr:rowOff>39370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40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39370</xdr:rowOff>
    </xdr:from>
    <xdr:to>
      <xdr:col>69</xdr:col>
      <xdr:colOff>92075</xdr:colOff>
      <xdr:row>35</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4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49530</xdr:rowOff>
    </xdr:from>
    <xdr:to>
      <xdr:col>82</xdr:col>
      <xdr:colOff>158750</xdr:colOff>
      <xdr:row>35</xdr:row>
      <xdr:rowOff>151130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66057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26670</xdr:rowOff>
    </xdr:from>
    <xdr:to>
      <xdr:col>78</xdr:col>
      <xdr:colOff>120650</xdr:colOff>
      <xdr:row>35</xdr:row>
      <xdr:rowOff>128270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138447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160020</xdr:rowOff>
    </xdr:from>
    <xdr:to>
      <xdr:col>74</xdr:col>
      <xdr:colOff>31750</xdr:colOff>
      <xdr:row>35</xdr:row>
      <xdr:rowOff>90170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100347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160020</xdr:rowOff>
    </xdr:from>
    <xdr:to>
      <xdr:col>69</xdr:col>
      <xdr:colOff>142875</xdr:colOff>
      <xdr:row>35</xdr:row>
      <xdr:rowOff>90170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100347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過年度に借入した大規模な投資的事業（文化複合施設建設事業）の元金償還の</a:t>
          </a:r>
          <a:r>
            <a:rPr kumimoji="1" lang="ja-JP" altLang="en-US" sz="1100">
              <a:solidFill>
                <a:schemeClr val="dk1"/>
              </a:solidFill>
              <a:effectLst/>
              <a:latin typeface="+mn-lt"/>
              <a:ea typeface="+mn-ea"/>
              <a:cs typeface="+mn-cs"/>
            </a:rPr>
            <a:t>本格化</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公債費自体は増加しているが、経常収支比率においては、</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下降している。</a:t>
          </a:r>
        </a:p>
        <a:p>
          <a:r>
            <a:rPr kumimoji="1" lang="ja-JP" altLang="en-US" sz="1100">
              <a:solidFill>
                <a:schemeClr val="dk1"/>
              </a:solidFill>
              <a:effectLst/>
              <a:latin typeface="+mn-lt"/>
              <a:ea typeface="+mn-ea"/>
              <a:cs typeface="+mn-cs"/>
            </a:rPr>
            <a:t>　依然として</a:t>
          </a:r>
          <a:r>
            <a:rPr kumimoji="1" lang="ja-JP" altLang="ja-JP" sz="1100">
              <a:solidFill>
                <a:schemeClr val="dk1"/>
              </a:solidFill>
              <a:effectLst/>
              <a:latin typeface="+mn-lt"/>
              <a:ea typeface="+mn-ea"/>
              <a:cs typeface="+mn-cs"/>
            </a:rPr>
            <a:t>類似団体平均を上回っ</a:t>
          </a:r>
          <a:r>
            <a:rPr kumimoji="1" lang="ja-JP" altLang="en-US" sz="1100">
              <a:solidFill>
                <a:schemeClr val="dk1"/>
              </a:solidFill>
              <a:effectLst/>
              <a:latin typeface="+mn-lt"/>
              <a:ea typeface="+mn-ea"/>
              <a:cs typeface="+mn-cs"/>
            </a:rPr>
            <a:t>ているため、</a:t>
          </a:r>
          <a:r>
            <a:rPr kumimoji="1" lang="ja-JP" altLang="ja-JP" sz="1100">
              <a:solidFill>
                <a:schemeClr val="dk1"/>
              </a:solidFill>
              <a:effectLst/>
              <a:latin typeface="+mn-lt"/>
              <a:ea typeface="+mn-ea"/>
              <a:cs typeface="+mn-cs"/>
            </a:rPr>
            <a:t>今後も、償還元金を超えない範囲で新規借入を行う等計画的な借入を行い、公債費の削減に努める。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28702</xdr:rowOff>
    </xdr:from>
    <xdr:to>
      <xdr:col>24</xdr:col>
      <xdr:colOff>25400</xdr:colOff>
      <xdr:row>77</xdr:row>
      <xdr:rowOff>56135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303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56135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2029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1270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89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10413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892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121429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23131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物件費、扶助費の増加により前年度比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％の上昇となり、類似団体平均を上回った。</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、人件費や物価の上昇に伴う物件費の増加、</a:t>
          </a:r>
          <a:r>
            <a:rPr kumimoji="1" lang="ja-JP" altLang="ja-JP" sz="1100">
              <a:solidFill>
                <a:schemeClr val="dk1"/>
              </a:solidFill>
              <a:effectLst/>
              <a:latin typeface="+mn-lt"/>
              <a:ea typeface="+mn-ea"/>
              <a:cs typeface="+mn-cs"/>
            </a:rPr>
            <a:t>高齢化によ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社会保障関係経費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、公共施設の長寿命化への対応経費の増加も見込まれる</a:t>
          </a:r>
          <a:r>
            <a:rPr kumimoji="1" lang="ja-JP" altLang="ja-JP" sz="1100">
              <a:solidFill>
                <a:schemeClr val="dk1"/>
              </a:solidFill>
              <a:effectLst/>
              <a:latin typeface="+mn-lt"/>
              <a:ea typeface="+mn-ea"/>
              <a:cs typeface="+mn-cs"/>
            </a:rPr>
            <a:t>ことから、行政の効率化に努めるとともに、自主財源である税収などの歳入確保に努め、財政の健全化に努める。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xdr:rowOff>
    </xdr:from>
    <xdr:to>
      <xdr:col>82</xdr:col>
      <xdr:colOff>107950</xdr:colOff>
      <xdr:row>77</xdr:row>
      <xdr:rowOff>43180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067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77</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8862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76</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97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43180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97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163830</xdr:rowOff>
    </xdr:from>
    <xdr:to>
      <xdr:col>82</xdr:col>
      <xdr:colOff>158750</xdr:colOff>
      <xdr:row>77</xdr:row>
      <xdr:rowOff>93980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135907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125730</xdr:rowOff>
    </xdr:from>
    <xdr:to>
      <xdr:col>78</xdr:col>
      <xdr:colOff>120650</xdr:colOff>
      <xdr:row>77</xdr:row>
      <xdr:rowOff>55880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40657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163830</xdr:rowOff>
    </xdr:from>
    <xdr:to>
      <xdr:col>65</xdr:col>
      <xdr:colOff>53975</xdr:colOff>
      <xdr:row>76</xdr:row>
      <xdr:rowOff>93980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104157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宮城県利府町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160591</xdr:rowOff>
    </xdr:from>
    <xdr:to>
      <xdr:col>29</xdr:col>
      <xdr:colOff>127000</xdr:colOff>
      <xdr:row>20</xdr:row>
      <xdr:rowOff>37046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65766"/>
          <a:ext cx="647700" cy="47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37046</xdr:rowOff>
    </xdr:from>
    <xdr:to>
      <xdr:col>26</xdr:col>
      <xdr:colOff>50800</xdr:colOff>
      <xdr:row>20</xdr:row>
      <xdr:rowOff>63907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13671"/>
          <a:ext cx="698500" cy="26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47422</xdr:rowOff>
    </xdr:from>
    <xdr:to>
      <xdr:col>22</xdr:col>
      <xdr:colOff>114300</xdr:colOff>
      <xdr:row>20</xdr:row>
      <xdr:rowOff>63907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24047"/>
          <a:ext cx="698500" cy="16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42228</xdr:rowOff>
    </xdr:from>
    <xdr:to>
      <xdr:col>18</xdr:col>
      <xdr:colOff>177800</xdr:colOff>
      <xdr:row>20</xdr:row>
      <xdr:rowOff>47422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18853"/>
          <a:ext cx="698500" cy="5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109791</xdr:rowOff>
    </xdr:from>
    <xdr:to>
      <xdr:col>29</xdr:col>
      <xdr:colOff>177800</xdr:colOff>
      <xdr:row>20</xdr:row>
      <xdr:rowOff>39941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1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81868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157696</xdr:rowOff>
    </xdr:from>
    <xdr:to>
      <xdr:col>26</xdr:col>
      <xdr:colOff>101600</xdr:colOff>
      <xdr:row>20</xdr:row>
      <xdr:rowOff>87846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62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72623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9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13107</xdr:rowOff>
    </xdr:from>
    <xdr:to>
      <xdr:col>22</xdr:col>
      <xdr:colOff>165100</xdr:colOff>
      <xdr:row>20</xdr:row>
      <xdr:rowOff>114707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9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99484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168072</xdr:rowOff>
    </xdr:from>
    <xdr:to>
      <xdr:col>19</xdr:col>
      <xdr:colOff>38100</xdr:colOff>
      <xdr:row>20</xdr:row>
      <xdr:rowOff>98222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73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82999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59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162878</xdr:rowOff>
    </xdr:from>
    <xdr:to>
      <xdr:col>15</xdr:col>
      <xdr:colOff>101600</xdr:colOff>
      <xdr:row>20</xdr:row>
      <xdr:rowOff>93028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8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77805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81943</xdr:rowOff>
    </xdr:from>
    <xdr:to>
      <xdr:col>29</xdr:col>
      <xdr:colOff>127000</xdr:colOff>
      <xdr:row>35</xdr:row>
      <xdr:rowOff>90127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92293"/>
          <a:ext cx="647700" cy="8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90127</xdr:rowOff>
    </xdr:from>
    <xdr:to>
      <xdr:col>26</xdr:col>
      <xdr:colOff>50800</xdr:colOff>
      <xdr:row>35</xdr:row>
      <xdr:rowOff>115387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00477"/>
          <a:ext cx="698500" cy="25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115387</xdr:rowOff>
    </xdr:from>
    <xdr:to>
      <xdr:col>22</xdr:col>
      <xdr:colOff>114300</xdr:colOff>
      <xdr:row>35</xdr:row>
      <xdr:rowOff>130040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25737"/>
          <a:ext cx="698500" cy="14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130040</xdr:rowOff>
    </xdr:from>
    <xdr:to>
      <xdr:col>18</xdr:col>
      <xdr:colOff>177800</xdr:colOff>
      <xdr:row>35</xdr:row>
      <xdr:rowOff>189111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40390"/>
          <a:ext cx="698500" cy="59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31143</xdr:rowOff>
    </xdr:from>
    <xdr:to>
      <xdr:col>29</xdr:col>
      <xdr:colOff>177800</xdr:colOff>
      <xdr:row>35</xdr:row>
      <xdr:rowOff>132743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41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3220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1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39327</xdr:rowOff>
    </xdr:from>
    <xdr:to>
      <xdr:col>26</xdr:col>
      <xdr:colOff>101600</xdr:colOff>
      <xdr:row>35</xdr:row>
      <xdr:rowOff>140927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49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125704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36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64587</xdr:rowOff>
    </xdr:from>
    <xdr:to>
      <xdr:col>22</xdr:col>
      <xdr:colOff>165100</xdr:colOff>
      <xdr:row>35</xdr:row>
      <xdr:rowOff>166187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74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150964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79240</xdr:rowOff>
    </xdr:from>
    <xdr:to>
      <xdr:col>19</xdr:col>
      <xdr:colOff>38100</xdr:colOff>
      <xdr:row>35</xdr:row>
      <xdr:rowOff>180840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8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165617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7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138311</xdr:rowOff>
    </xdr:from>
    <xdr:to>
      <xdr:col>15</xdr:col>
      <xdr:colOff>101600</xdr:colOff>
      <xdr:row>35</xdr:row>
      <xdr:rowOff>239911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48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224688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3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宮城県利府町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35,863
35,671
44.89
15,994,711
15,399,533
554,431
7,974,212
13,567,116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9365</xdr:rowOff>
    </xdr:from>
    <xdr:to>
      <xdr:col>24</xdr:col>
      <xdr:colOff>63500</xdr:colOff>
      <xdr:row>38</xdr:row>
      <xdr:rowOff>71398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24465"/>
          <a:ext cx="838200" cy="6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71398</xdr:rowOff>
    </xdr:from>
    <xdr:to>
      <xdr:col>19</xdr:col>
      <xdr:colOff>177800</xdr:colOff>
      <xdr:row>38</xdr:row>
      <xdr:rowOff>84983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86498"/>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78598</xdr:rowOff>
    </xdr:from>
    <xdr:to>
      <xdr:col>15</xdr:col>
      <xdr:colOff>50800</xdr:colOff>
      <xdr:row>38</xdr:row>
      <xdr:rowOff>84983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93698"/>
          <a:ext cx="889000" cy="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78598</xdr:rowOff>
    </xdr:from>
    <xdr:to>
      <xdr:col>10</xdr:col>
      <xdr:colOff>114300</xdr:colOff>
      <xdr:row>38</xdr:row>
      <xdr:rowOff>80068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93698"/>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130015</xdr:rowOff>
    </xdr:from>
    <xdr:to>
      <xdr:col>24</xdr:col>
      <xdr:colOff>114300</xdr:colOff>
      <xdr:row>38</xdr:row>
      <xdr:rowOff>60165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108442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5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20598</xdr:rowOff>
    </xdr:from>
    <xdr:to>
      <xdr:col>20</xdr:col>
      <xdr:colOff>38100</xdr:colOff>
      <xdr:row>38</xdr:row>
      <xdr:rowOff>122198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113325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2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34183</xdr:rowOff>
    </xdr:from>
    <xdr:to>
      <xdr:col>15</xdr:col>
      <xdr:colOff>101600</xdr:colOff>
      <xdr:row>38</xdr:row>
      <xdr:rowOff>135783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4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126910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27798</xdr:rowOff>
    </xdr:from>
    <xdr:to>
      <xdr:col>10</xdr:col>
      <xdr:colOff>165100</xdr:colOff>
      <xdr:row>38</xdr:row>
      <xdr:rowOff>129398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120525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29268</xdr:rowOff>
    </xdr:from>
    <xdr:to>
      <xdr:col>6</xdr:col>
      <xdr:colOff>38100</xdr:colOff>
      <xdr:row>38</xdr:row>
      <xdr:rowOff>130868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121995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142827</xdr:rowOff>
    </xdr:from>
    <xdr:to>
      <xdr:col>24</xdr:col>
      <xdr:colOff>63500</xdr:colOff>
      <xdr:row>57</xdr:row>
      <xdr:rowOff>7999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44027"/>
          <a:ext cx="8382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7999</xdr:rowOff>
    </xdr:from>
    <xdr:to>
      <xdr:col>19</xdr:col>
      <xdr:colOff>177800</xdr:colOff>
      <xdr:row>57</xdr:row>
      <xdr:rowOff>36656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80649"/>
          <a:ext cx="8890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19932</xdr:rowOff>
    </xdr:from>
    <xdr:to>
      <xdr:col>15</xdr:col>
      <xdr:colOff>50800</xdr:colOff>
      <xdr:row>57</xdr:row>
      <xdr:rowOff>36656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92582"/>
          <a:ext cx="889000" cy="1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19932</xdr:rowOff>
    </xdr:from>
    <xdr:to>
      <xdr:col>10</xdr:col>
      <xdr:colOff>114300</xdr:colOff>
      <xdr:row>58</xdr:row>
      <xdr:rowOff>63439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92582"/>
          <a:ext cx="889000" cy="2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92027</xdr:rowOff>
    </xdr:from>
    <xdr:to>
      <xdr:col>24</xdr:col>
      <xdr:colOff>114300</xdr:colOff>
      <xdr:row>57</xdr:row>
      <xdr:rowOff>22177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114904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128649</xdr:rowOff>
    </xdr:from>
    <xdr:to>
      <xdr:col>20</xdr:col>
      <xdr:colOff>38100</xdr:colOff>
      <xdr:row>57</xdr:row>
      <xdr:rowOff>58799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75326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0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157306</xdr:rowOff>
    </xdr:from>
    <xdr:to>
      <xdr:col>15</xdr:col>
      <xdr:colOff>101600</xdr:colOff>
      <xdr:row>57</xdr:row>
      <xdr:rowOff>87456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103983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140582</xdr:rowOff>
    </xdr:from>
    <xdr:to>
      <xdr:col>10</xdr:col>
      <xdr:colOff>165100</xdr:colOff>
      <xdr:row>57</xdr:row>
      <xdr:rowOff>70732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4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87259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1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12639</xdr:rowOff>
    </xdr:from>
    <xdr:to>
      <xdr:col>6</xdr:col>
      <xdr:colOff>38100</xdr:colOff>
      <xdr:row>58</xdr:row>
      <xdr:rowOff>114239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105366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59096</xdr:rowOff>
    </xdr:from>
    <xdr:to>
      <xdr:col>24</xdr:col>
      <xdr:colOff>63500</xdr:colOff>
      <xdr:row>76</xdr:row>
      <xdr:rowOff>144501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089296"/>
          <a:ext cx="838200" cy="8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115239</xdr:rowOff>
    </xdr:from>
    <xdr:to>
      <xdr:col>19</xdr:col>
      <xdr:colOff>177800</xdr:colOff>
      <xdr:row>76</xdr:row>
      <xdr:rowOff>144501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145439"/>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68926</xdr:rowOff>
    </xdr:from>
    <xdr:to>
      <xdr:col>15</xdr:col>
      <xdr:colOff>50800</xdr:colOff>
      <xdr:row>76</xdr:row>
      <xdr:rowOff>115239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099126"/>
          <a:ext cx="889000" cy="4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68926</xdr:rowOff>
    </xdr:from>
    <xdr:to>
      <xdr:col>10</xdr:col>
      <xdr:colOff>114300</xdr:colOff>
      <xdr:row>76</xdr:row>
      <xdr:rowOff>82367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99126"/>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8296</xdr:rowOff>
    </xdr:from>
    <xdr:to>
      <xdr:col>24</xdr:col>
      <xdr:colOff>114300</xdr:colOff>
      <xdr:row>76</xdr:row>
      <xdr:rowOff>109896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31173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93701</xdr:rowOff>
    </xdr:from>
    <xdr:to>
      <xdr:col>20</xdr:col>
      <xdr:colOff>38100</xdr:colOff>
      <xdr:row>77</xdr:row>
      <xdr:rowOff>23851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40377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8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64439</xdr:rowOff>
    </xdr:from>
    <xdr:to>
      <xdr:col>15</xdr:col>
      <xdr:colOff>101600</xdr:colOff>
      <xdr:row>76</xdr:row>
      <xdr:rowOff>166039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9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11116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86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18126</xdr:rowOff>
    </xdr:from>
    <xdr:to>
      <xdr:col>10</xdr:col>
      <xdr:colOff>165100</xdr:colOff>
      <xdr:row>76</xdr:row>
      <xdr:rowOff>119726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4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136252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82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31567</xdr:rowOff>
    </xdr:from>
    <xdr:to>
      <xdr:col>6</xdr:col>
      <xdr:colOff>38100</xdr:colOff>
      <xdr:row>76</xdr:row>
      <xdr:rowOff>133167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6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149694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83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63522</xdr:rowOff>
    </xdr:from>
    <xdr:to>
      <xdr:col>24</xdr:col>
      <xdr:colOff>63500</xdr:colOff>
      <xdr:row>97</xdr:row>
      <xdr:rowOff>49392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22722"/>
          <a:ext cx="838200" cy="15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49392</xdr:rowOff>
    </xdr:from>
    <xdr:to>
      <xdr:col>19</xdr:col>
      <xdr:colOff>177800</xdr:colOff>
      <xdr:row>97</xdr:row>
      <xdr:rowOff>142574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80042"/>
          <a:ext cx="889000" cy="9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126364</xdr:rowOff>
    </xdr:from>
    <xdr:to>
      <xdr:col>15</xdr:col>
      <xdr:colOff>50800</xdr:colOff>
      <xdr:row>97</xdr:row>
      <xdr:rowOff>142574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85564"/>
          <a:ext cx="889000" cy="18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126364</xdr:rowOff>
    </xdr:from>
    <xdr:to>
      <xdr:col>10</xdr:col>
      <xdr:colOff>114300</xdr:colOff>
      <xdr:row>98</xdr:row>
      <xdr:rowOff>74822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85564"/>
          <a:ext cx="889000" cy="29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12722</xdr:rowOff>
    </xdr:from>
    <xdr:to>
      <xdr:col>24</xdr:col>
      <xdr:colOff>114300</xdr:colOff>
      <xdr:row>96</xdr:row>
      <xdr:rowOff>114322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35599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2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170042</xdr:rowOff>
    </xdr:from>
    <xdr:to>
      <xdr:col>20</xdr:col>
      <xdr:colOff>38100</xdr:colOff>
      <xdr:row>97</xdr:row>
      <xdr:rowOff>100192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2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91319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2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91774</xdr:rowOff>
    </xdr:from>
    <xdr:to>
      <xdr:col>15</xdr:col>
      <xdr:colOff>101600</xdr:colOff>
      <xdr:row>98</xdr:row>
      <xdr:rowOff>21924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13051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75564</xdr:rowOff>
    </xdr:from>
    <xdr:to>
      <xdr:col>10</xdr:col>
      <xdr:colOff>165100</xdr:colOff>
      <xdr:row>97</xdr:row>
      <xdr:rowOff>5714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3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22241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0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24022</xdr:rowOff>
    </xdr:from>
    <xdr:to>
      <xdr:col>6</xdr:col>
      <xdr:colOff>38100</xdr:colOff>
      <xdr:row>98</xdr:row>
      <xdr:rowOff>125622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2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142149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119812</xdr:rowOff>
    </xdr:from>
    <xdr:to>
      <xdr:col>55</xdr:col>
      <xdr:colOff>0</xdr:colOff>
      <xdr:row>38</xdr:row>
      <xdr:rowOff>137109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634912"/>
          <a:ext cx="8382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98999</xdr:rowOff>
    </xdr:from>
    <xdr:to>
      <xdr:col>50</xdr:col>
      <xdr:colOff>114300</xdr:colOff>
      <xdr:row>38</xdr:row>
      <xdr:rowOff>137109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614099"/>
          <a:ext cx="889000" cy="3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98999</xdr:rowOff>
    </xdr:from>
    <xdr:to>
      <xdr:col>45</xdr:col>
      <xdr:colOff>177800</xdr:colOff>
      <xdr:row>38</xdr:row>
      <xdr:rowOff>115697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14099"/>
          <a:ext cx="889000" cy="1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43655</xdr:rowOff>
    </xdr:from>
    <xdr:to>
      <xdr:col>41</xdr:col>
      <xdr:colOff>50800</xdr:colOff>
      <xdr:row>38</xdr:row>
      <xdr:rowOff>115697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30055"/>
          <a:ext cx="889000" cy="110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69012</xdr:rowOff>
    </xdr:from>
    <xdr:to>
      <xdr:col>55</xdr:col>
      <xdr:colOff>50800</xdr:colOff>
      <xdr:row>38</xdr:row>
      <xdr:rowOff>170612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47439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6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86309</xdr:rowOff>
    </xdr:from>
    <xdr:to>
      <xdr:col>50</xdr:col>
      <xdr:colOff>165100</xdr:colOff>
      <xdr:row>39</xdr:row>
      <xdr:rowOff>16459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7586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9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48199</xdr:rowOff>
    </xdr:from>
    <xdr:to>
      <xdr:col>46</xdr:col>
      <xdr:colOff>38100</xdr:colOff>
      <xdr:row>38</xdr:row>
      <xdr:rowOff>149799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6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140926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64897</xdr:rowOff>
    </xdr:from>
    <xdr:to>
      <xdr:col>41</xdr:col>
      <xdr:colOff>101600</xdr:colOff>
      <xdr:row>38</xdr:row>
      <xdr:rowOff>166497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157624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7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164305</xdr:rowOff>
    </xdr:from>
    <xdr:to>
      <xdr:col>36</xdr:col>
      <xdr:colOff>165100</xdr:colOff>
      <xdr:row>32</xdr:row>
      <xdr:rowOff>94455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7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85582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71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65828</xdr:rowOff>
    </xdr:from>
    <xdr:to>
      <xdr:col>55</xdr:col>
      <xdr:colOff>0</xdr:colOff>
      <xdr:row>56</xdr:row>
      <xdr:rowOff>116183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67028"/>
          <a:ext cx="838200" cy="5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65828</xdr:rowOff>
    </xdr:from>
    <xdr:to>
      <xdr:col>50</xdr:col>
      <xdr:colOff>114300</xdr:colOff>
      <xdr:row>57</xdr:row>
      <xdr:rowOff>91529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67028"/>
          <a:ext cx="889000" cy="19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91529</xdr:rowOff>
    </xdr:from>
    <xdr:to>
      <xdr:col>45</xdr:col>
      <xdr:colOff>177800</xdr:colOff>
      <xdr:row>57</xdr:row>
      <xdr:rowOff>125509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64179"/>
          <a:ext cx="889000" cy="3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107238</xdr:rowOff>
    </xdr:from>
    <xdr:to>
      <xdr:col>41</xdr:col>
      <xdr:colOff>50800</xdr:colOff>
      <xdr:row>57</xdr:row>
      <xdr:rowOff>125509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36988"/>
          <a:ext cx="889000" cy="3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65383</xdr:rowOff>
    </xdr:from>
    <xdr:to>
      <xdr:col>55</xdr:col>
      <xdr:colOff>50800</xdr:colOff>
      <xdr:row>56</xdr:row>
      <xdr:rowOff>166983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43810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15028</xdr:rowOff>
    </xdr:from>
    <xdr:to>
      <xdr:col>50</xdr:col>
      <xdr:colOff>165100</xdr:colOff>
      <xdr:row>56</xdr:row>
      <xdr:rowOff>116628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1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133155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40729</xdr:rowOff>
    </xdr:from>
    <xdr:to>
      <xdr:col>46</xdr:col>
      <xdr:colOff>38100</xdr:colOff>
      <xdr:row>57</xdr:row>
      <xdr:rowOff>142329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133456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0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74709</xdr:rowOff>
    </xdr:from>
    <xdr:to>
      <xdr:col>41</xdr:col>
      <xdr:colOff>101600</xdr:colOff>
      <xdr:row>58</xdr:row>
      <xdr:rowOff>4859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167436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4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56438</xdr:rowOff>
    </xdr:from>
    <xdr:to>
      <xdr:col>36</xdr:col>
      <xdr:colOff>165100</xdr:colOff>
      <xdr:row>55</xdr:row>
      <xdr:rowOff>158038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3115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72816</xdr:rowOff>
    </xdr:from>
    <xdr:to>
      <xdr:col>55</xdr:col>
      <xdr:colOff>0</xdr:colOff>
      <xdr:row>76</xdr:row>
      <xdr:rowOff>73444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03016"/>
          <a:ext cx="8382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73444</xdr:rowOff>
    </xdr:from>
    <xdr:to>
      <xdr:col>50</xdr:col>
      <xdr:colOff>114300</xdr:colOff>
      <xdr:row>78</xdr:row>
      <xdr:rowOff>95941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103644"/>
          <a:ext cx="889000" cy="36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95941</xdr:rowOff>
    </xdr:from>
    <xdr:to>
      <xdr:col>45</xdr:col>
      <xdr:colOff>177800</xdr:colOff>
      <xdr:row>78</xdr:row>
      <xdr:rowOff>123927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69041"/>
          <a:ext cx="889000" cy="2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58642</xdr:rowOff>
    </xdr:from>
    <xdr:to>
      <xdr:col>41</xdr:col>
      <xdr:colOff>50800</xdr:colOff>
      <xdr:row>78</xdr:row>
      <xdr:rowOff>123927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403042"/>
          <a:ext cx="889000" cy="109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22016</xdr:rowOff>
    </xdr:from>
    <xdr:to>
      <xdr:col>55</xdr:col>
      <xdr:colOff>50800</xdr:colOff>
      <xdr:row>76</xdr:row>
      <xdr:rowOff>123616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5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44893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0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22644</xdr:rowOff>
    </xdr:from>
    <xdr:to>
      <xdr:col>50</xdr:col>
      <xdr:colOff>165100</xdr:colOff>
      <xdr:row>76</xdr:row>
      <xdr:rowOff>124244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140771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45141</xdr:rowOff>
    </xdr:from>
    <xdr:to>
      <xdr:col>46</xdr:col>
      <xdr:colOff>38100</xdr:colOff>
      <xdr:row>78</xdr:row>
      <xdr:rowOff>146741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1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137868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1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73127</xdr:rowOff>
    </xdr:from>
    <xdr:to>
      <xdr:col>41</xdr:col>
      <xdr:colOff>101600</xdr:colOff>
      <xdr:row>79</xdr:row>
      <xdr:rowOff>3277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4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165854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3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7842</xdr:rowOff>
    </xdr:from>
    <xdr:to>
      <xdr:col>36</xdr:col>
      <xdr:colOff>165100</xdr:colOff>
      <xdr:row>72</xdr:row>
      <xdr:rowOff>109442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35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125969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12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78542</xdr:rowOff>
    </xdr:from>
    <xdr:to>
      <xdr:col>55</xdr:col>
      <xdr:colOff>0</xdr:colOff>
      <xdr:row>98</xdr:row>
      <xdr:rowOff>152829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80642"/>
          <a:ext cx="838200" cy="7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138229</xdr:rowOff>
    </xdr:from>
    <xdr:to>
      <xdr:col>50</xdr:col>
      <xdr:colOff>114300</xdr:colOff>
      <xdr:row>98</xdr:row>
      <xdr:rowOff>152829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40329"/>
          <a:ext cx="889000" cy="1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138229</xdr:rowOff>
    </xdr:from>
    <xdr:to>
      <xdr:col>45</xdr:col>
      <xdr:colOff>177800</xdr:colOff>
      <xdr:row>98</xdr:row>
      <xdr:rowOff>161889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40329"/>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118875</xdr:rowOff>
    </xdr:from>
    <xdr:to>
      <xdr:col>41</xdr:col>
      <xdr:colOff>50800</xdr:colOff>
      <xdr:row>98</xdr:row>
      <xdr:rowOff>161889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20975"/>
          <a:ext cx="889000" cy="4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27742</xdr:rowOff>
    </xdr:from>
    <xdr:to>
      <xdr:col>55</xdr:col>
      <xdr:colOff>50800</xdr:colOff>
      <xdr:row>98</xdr:row>
      <xdr:rowOff>129342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2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114119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102029</xdr:rowOff>
    </xdr:from>
    <xdr:to>
      <xdr:col>50</xdr:col>
      <xdr:colOff>165100</xdr:colOff>
      <xdr:row>99</xdr:row>
      <xdr:rowOff>32179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0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23306</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04428" y="1699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87429</xdr:rowOff>
    </xdr:from>
    <xdr:to>
      <xdr:col>46</xdr:col>
      <xdr:colOff>38100</xdr:colOff>
      <xdr:row>99</xdr:row>
      <xdr:rowOff>17579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8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8706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8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111089</xdr:rowOff>
    </xdr:from>
    <xdr:to>
      <xdr:col>41</xdr:col>
      <xdr:colOff>101600</xdr:colOff>
      <xdr:row>99</xdr:row>
      <xdr:rowOff>41239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32366</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700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68075</xdr:rowOff>
    </xdr:from>
    <xdr:to>
      <xdr:col>36</xdr:col>
      <xdr:colOff>165100</xdr:colOff>
      <xdr:row>98</xdr:row>
      <xdr:rowOff>169675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7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160802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6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130899</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474549"/>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130899</xdr:rowOff>
    </xdr:from>
    <xdr:to>
      <xdr:col>76</xdr:col>
      <xdr:colOff>114300</xdr:colOff>
      <xdr:row>38</xdr:row>
      <xdr:rowOff>115034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474549"/>
          <a:ext cx="889000" cy="15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60993</xdr:rowOff>
    </xdr:from>
    <xdr:to>
      <xdr:col>71</xdr:col>
      <xdr:colOff>177800</xdr:colOff>
      <xdr:row>38</xdr:row>
      <xdr:rowOff>115034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76093"/>
          <a:ext cx="8890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80099</xdr:rowOff>
    </xdr:from>
    <xdr:to>
      <xdr:col>76</xdr:col>
      <xdr:colOff>165100</xdr:colOff>
      <xdr:row>38</xdr:row>
      <xdr:rowOff>10249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26776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19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64234</xdr:rowOff>
    </xdr:from>
    <xdr:to>
      <xdr:col>72</xdr:col>
      <xdr:colOff>38100</xdr:colOff>
      <xdr:row>38</xdr:row>
      <xdr:rowOff>165834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7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156961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7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10193</xdr:rowOff>
    </xdr:from>
    <xdr:to>
      <xdr:col>67</xdr:col>
      <xdr:colOff>101600</xdr:colOff>
      <xdr:row>38</xdr:row>
      <xdr:rowOff>111793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2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128320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30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119557</xdr:rowOff>
    </xdr:from>
    <xdr:to>
      <xdr:col>85</xdr:col>
      <xdr:colOff>127000</xdr:colOff>
      <xdr:row>76</xdr:row>
      <xdr:rowOff>129197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49757"/>
          <a:ext cx="8382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129197</xdr:rowOff>
    </xdr:from>
    <xdr:to>
      <xdr:col>81</xdr:col>
      <xdr:colOff>50800</xdr:colOff>
      <xdr:row>76</xdr:row>
      <xdr:rowOff>165012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59397"/>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165012</xdr:rowOff>
    </xdr:from>
    <xdr:to>
      <xdr:col>76</xdr:col>
      <xdr:colOff>114300</xdr:colOff>
      <xdr:row>77</xdr:row>
      <xdr:rowOff>7595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95212"/>
          <a:ext cx="889000" cy="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7595</xdr:rowOff>
    </xdr:from>
    <xdr:to>
      <xdr:col>71</xdr:col>
      <xdr:colOff>177800</xdr:colOff>
      <xdr:row>77</xdr:row>
      <xdr:rowOff>29439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09245"/>
          <a:ext cx="889000" cy="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68757</xdr:rowOff>
    </xdr:from>
    <xdr:to>
      <xdr:col>85</xdr:col>
      <xdr:colOff>177800</xdr:colOff>
      <xdr:row>76</xdr:row>
      <xdr:rowOff>170357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91635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5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78397</xdr:rowOff>
    </xdr:from>
    <xdr:to>
      <xdr:col>81</xdr:col>
      <xdr:colOff>101600</xdr:colOff>
      <xdr:row>77</xdr:row>
      <xdr:rowOff>8547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0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171124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0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114212</xdr:rowOff>
    </xdr:from>
    <xdr:to>
      <xdr:col>76</xdr:col>
      <xdr:colOff>165100</xdr:colOff>
      <xdr:row>77</xdr:row>
      <xdr:rowOff>44362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35489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3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128245</xdr:rowOff>
    </xdr:from>
    <xdr:to>
      <xdr:col>72</xdr:col>
      <xdr:colOff>38100</xdr:colOff>
      <xdr:row>77</xdr:row>
      <xdr:rowOff>58395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49522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5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150089</xdr:rowOff>
    </xdr:from>
    <xdr:to>
      <xdr:col>67</xdr:col>
      <xdr:colOff>101600</xdr:colOff>
      <xdr:row>77</xdr:row>
      <xdr:rowOff>80239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71366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7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60883</xdr:rowOff>
    </xdr:from>
    <xdr:to>
      <xdr:col>85</xdr:col>
      <xdr:colOff>127000</xdr:colOff>
      <xdr:row>98</xdr:row>
      <xdr:rowOff>79620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62983"/>
          <a:ext cx="838200" cy="1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60883</xdr:rowOff>
    </xdr:from>
    <xdr:to>
      <xdr:col>81</xdr:col>
      <xdr:colOff>50800</xdr:colOff>
      <xdr:row>98</xdr:row>
      <xdr:rowOff>104071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62983"/>
          <a:ext cx="889000" cy="4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38754</xdr:rowOff>
    </xdr:from>
    <xdr:to>
      <xdr:col>76</xdr:col>
      <xdr:colOff>114300</xdr:colOff>
      <xdr:row>98</xdr:row>
      <xdr:rowOff>104071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40854"/>
          <a:ext cx="889000" cy="6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38754</xdr:rowOff>
    </xdr:from>
    <xdr:to>
      <xdr:col>71</xdr:col>
      <xdr:colOff>177800</xdr:colOff>
      <xdr:row>98</xdr:row>
      <xdr:rowOff>119199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40854"/>
          <a:ext cx="889000" cy="8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28820</xdr:rowOff>
    </xdr:from>
    <xdr:to>
      <xdr:col>85</xdr:col>
      <xdr:colOff>177800</xdr:colOff>
      <xdr:row>98</xdr:row>
      <xdr:rowOff>130420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10083</xdr:rowOff>
    </xdr:from>
    <xdr:to>
      <xdr:col>81</xdr:col>
      <xdr:colOff>101600</xdr:colOff>
      <xdr:row>98</xdr:row>
      <xdr:rowOff>111683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1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102810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0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53271</xdr:rowOff>
    </xdr:from>
    <xdr:to>
      <xdr:col>76</xdr:col>
      <xdr:colOff>165100</xdr:colOff>
      <xdr:row>98</xdr:row>
      <xdr:rowOff>154871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145998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4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159404</xdr:rowOff>
    </xdr:from>
    <xdr:to>
      <xdr:col>72</xdr:col>
      <xdr:colOff>38100</xdr:colOff>
      <xdr:row>98</xdr:row>
      <xdr:rowOff>89554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9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80681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8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68399</xdr:rowOff>
    </xdr:from>
    <xdr:to>
      <xdr:col>67</xdr:col>
      <xdr:colOff>101600</xdr:colOff>
      <xdr:row>98</xdr:row>
      <xdr:rowOff>169999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7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161126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6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135859</xdr:rowOff>
    </xdr:from>
    <xdr:to>
      <xdr:col>116</xdr:col>
      <xdr:colOff>63500</xdr:colOff>
      <xdr:row>56</xdr:row>
      <xdr:rowOff>143723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737059"/>
          <a:ext cx="8382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143723</xdr:rowOff>
    </xdr:from>
    <xdr:to>
      <xdr:col>111</xdr:col>
      <xdr:colOff>177800</xdr:colOff>
      <xdr:row>56</xdr:row>
      <xdr:rowOff>144363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744923"/>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144363</xdr:rowOff>
    </xdr:from>
    <xdr:to>
      <xdr:col>107</xdr:col>
      <xdr:colOff>50800</xdr:colOff>
      <xdr:row>56</xdr:row>
      <xdr:rowOff>145461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745563"/>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40122</xdr:rowOff>
    </xdr:from>
    <xdr:to>
      <xdr:col>102</xdr:col>
      <xdr:colOff>114300</xdr:colOff>
      <xdr:row>56</xdr:row>
      <xdr:rowOff>145461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126972"/>
          <a:ext cx="889000" cy="61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85059</xdr:rowOff>
    </xdr:from>
    <xdr:to>
      <xdr:col>116</xdr:col>
      <xdr:colOff>114300</xdr:colOff>
      <xdr:row>57</xdr:row>
      <xdr:rowOff>15209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6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107936</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53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92923</xdr:rowOff>
    </xdr:from>
    <xdr:to>
      <xdr:col>112</xdr:col>
      <xdr:colOff>38100</xdr:colOff>
      <xdr:row>57</xdr:row>
      <xdr:rowOff>23073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69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39600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46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93563</xdr:rowOff>
    </xdr:from>
    <xdr:to>
      <xdr:col>107</xdr:col>
      <xdr:colOff>101600</xdr:colOff>
      <xdr:row>57</xdr:row>
      <xdr:rowOff>23713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69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40240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46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94661</xdr:rowOff>
    </xdr:from>
    <xdr:to>
      <xdr:col>102</xdr:col>
      <xdr:colOff>165100</xdr:colOff>
      <xdr:row>57</xdr:row>
      <xdr:rowOff>24811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69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41338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47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160772</xdr:rowOff>
    </xdr:from>
    <xdr:to>
      <xdr:col>98</xdr:col>
      <xdr:colOff>38100</xdr:colOff>
      <xdr:row>53</xdr:row>
      <xdr:rowOff>90922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07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107449</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885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40520</xdr:rowOff>
    </xdr:from>
    <xdr:to>
      <xdr:col>116</xdr:col>
      <xdr:colOff>63500</xdr:colOff>
      <xdr:row>78</xdr:row>
      <xdr:rowOff>91401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413620"/>
          <a:ext cx="838200" cy="5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91401</xdr:rowOff>
    </xdr:from>
    <xdr:to>
      <xdr:col>111</xdr:col>
      <xdr:colOff>177800</xdr:colOff>
      <xdr:row>78</xdr:row>
      <xdr:rowOff>138883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464501"/>
          <a:ext cx="889000" cy="4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138883</xdr:rowOff>
    </xdr:from>
    <xdr:to>
      <xdr:col>107</xdr:col>
      <xdr:colOff>50800</xdr:colOff>
      <xdr:row>79</xdr:row>
      <xdr:rowOff>11488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511983"/>
          <a:ext cx="889000" cy="4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11488</xdr:rowOff>
    </xdr:from>
    <xdr:to>
      <xdr:col>102</xdr:col>
      <xdr:colOff>114300</xdr:colOff>
      <xdr:row>79</xdr:row>
      <xdr:rowOff>22265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556038"/>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161170</xdr:rowOff>
    </xdr:from>
    <xdr:to>
      <xdr:col>116</xdr:col>
      <xdr:colOff>114300</xdr:colOff>
      <xdr:row>78</xdr:row>
      <xdr:rowOff>91320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3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76097</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40601</xdr:rowOff>
    </xdr:from>
    <xdr:to>
      <xdr:col>112</xdr:col>
      <xdr:colOff>38100</xdr:colOff>
      <xdr:row>78</xdr:row>
      <xdr:rowOff>142201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41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133328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50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88083</xdr:rowOff>
    </xdr:from>
    <xdr:to>
      <xdr:col>107</xdr:col>
      <xdr:colOff>101600</xdr:colOff>
      <xdr:row>79</xdr:row>
      <xdr:rowOff>18233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4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9360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55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132138</xdr:rowOff>
    </xdr:from>
    <xdr:to>
      <xdr:col>102</xdr:col>
      <xdr:colOff>165100</xdr:colOff>
      <xdr:row>79</xdr:row>
      <xdr:rowOff>62288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5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53415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59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142915</xdr:rowOff>
    </xdr:from>
    <xdr:to>
      <xdr:col>98</xdr:col>
      <xdr:colOff>38100</xdr:colOff>
      <xdr:row>79</xdr:row>
      <xdr:rowOff>73065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5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64192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6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　普通建設事業費は住民一人当たり</a:t>
          </a:r>
          <a:r>
            <a:rPr lang="en-US" altLang="ja-JP" sz="1100" b="0" i="0">
              <a:solidFill>
                <a:schemeClr val="dk1"/>
              </a:solidFill>
              <a:effectLst/>
              <a:latin typeface="+mn-lt"/>
              <a:ea typeface="+mn-ea"/>
              <a:cs typeface="+mn-cs"/>
            </a:rPr>
            <a:t>44,115</a:t>
          </a:r>
          <a:r>
            <a:rPr lang="ja-JP" altLang="en-US" sz="1100" b="0" i="0">
              <a:solidFill>
                <a:schemeClr val="dk1"/>
              </a:solidFill>
              <a:effectLst/>
              <a:latin typeface="+mn-lt"/>
              <a:ea typeface="+mn-ea"/>
              <a:cs typeface="+mn-cs"/>
            </a:rPr>
            <a:t>円となり、前年度（</a:t>
          </a:r>
          <a:r>
            <a:rPr lang="en-US" altLang="ja-JP" sz="1100" b="0" i="0">
              <a:solidFill>
                <a:schemeClr val="dk1"/>
              </a:solidFill>
              <a:effectLst/>
              <a:latin typeface="+mn-lt"/>
              <a:ea typeface="+mn-ea"/>
              <a:cs typeface="+mn-cs"/>
            </a:rPr>
            <a:t>52,926</a:t>
          </a:r>
          <a:r>
            <a:rPr lang="ja-JP" altLang="en-US" sz="1100" b="0" i="0">
              <a:solidFill>
                <a:schemeClr val="dk1"/>
              </a:solidFill>
              <a:effectLst/>
              <a:latin typeface="+mn-lt"/>
              <a:ea typeface="+mn-ea"/>
              <a:cs typeface="+mn-cs"/>
            </a:rPr>
            <a:t>円）より</a:t>
          </a:r>
          <a:r>
            <a:rPr lang="en-US" altLang="ja-JP" sz="1100" b="0" i="0">
              <a:solidFill>
                <a:schemeClr val="dk1"/>
              </a:solidFill>
              <a:effectLst/>
              <a:latin typeface="+mn-lt"/>
              <a:ea typeface="+mn-ea"/>
              <a:cs typeface="+mn-cs"/>
            </a:rPr>
            <a:t>8,811</a:t>
          </a:r>
          <a:r>
            <a:rPr lang="ja-JP" altLang="en-US" sz="1100" b="0" i="0">
              <a:solidFill>
                <a:schemeClr val="dk1"/>
              </a:solidFill>
              <a:effectLst/>
              <a:latin typeface="+mn-lt"/>
              <a:ea typeface="+mn-ea"/>
              <a:cs typeface="+mn-cs"/>
            </a:rPr>
            <a:t>円減少した。減少の主な要因は、前年度に実施した中央児童センター整備事業や認定こども園整備事業の完了によるものと考えられる。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　積立金は住民一人当たり</a:t>
          </a:r>
          <a:r>
            <a:rPr lang="en-US" altLang="ja-JP" sz="1100" b="0" i="0">
              <a:solidFill>
                <a:schemeClr val="dk1"/>
              </a:solidFill>
              <a:effectLst/>
              <a:latin typeface="+mn-lt"/>
              <a:ea typeface="+mn-ea"/>
              <a:cs typeface="+mn-cs"/>
            </a:rPr>
            <a:t>13,141</a:t>
          </a:r>
          <a:r>
            <a:rPr lang="ja-JP" altLang="en-US" sz="1100" b="0" i="0">
              <a:solidFill>
                <a:schemeClr val="dk1"/>
              </a:solidFill>
              <a:effectLst/>
              <a:latin typeface="+mn-lt"/>
              <a:ea typeface="+mn-ea"/>
              <a:cs typeface="+mn-cs"/>
            </a:rPr>
            <a:t>円となり、前年度（</a:t>
          </a:r>
          <a:r>
            <a:rPr lang="en-US" altLang="ja-JP" sz="1100" b="0" i="0">
              <a:solidFill>
                <a:schemeClr val="dk1"/>
              </a:solidFill>
              <a:effectLst/>
              <a:latin typeface="+mn-lt"/>
              <a:ea typeface="+mn-ea"/>
              <a:cs typeface="+mn-cs"/>
            </a:rPr>
            <a:t>17,239</a:t>
          </a:r>
          <a:r>
            <a:rPr lang="ja-JP" altLang="en-US" sz="1100" b="0" i="0">
              <a:solidFill>
                <a:schemeClr val="dk1"/>
              </a:solidFill>
              <a:effectLst/>
              <a:latin typeface="+mn-lt"/>
              <a:ea typeface="+mn-ea"/>
              <a:cs typeface="+mn-cs"/>
            </a:rPr>
            <a:t>円）より</a:t>
          </a:r>
          <a:r>
            <a:rPr lang="en-US" altLang="ja-JP" sz="1100" b="0" i="0">
              <a:solidFill>
                <a:schemeClr val="dk1"/>
              </a:solidFill>
              <a:effectLst/>
              <a:latin typeface="+mn-lt"/>
              <a:ea typeface="+mn-ea"/>
              <a:cs typeface="+mn-cs"/>
            </a:rPr>
            <a:t>4,098</a:t>
          </a:r>
          <a:r>
            <a:rPr lang="ja-JP" altLang="en-US" sz="1100" b="0" i="0">
              <a:solidFill>
                <a:schemeClr val="dk1"/>
              </a:solidFill>
              <a:effectLst/>
              <a:latin typeface="+mn-lt"/>
              <a:ea typeface="+mn-ea"/>
              <a:cs typeface="+mn-cs"/>
            </a:rPr>
            <a:t>円減少した。減少の要因としては、公共施設整備基金等への予算積立金が</a:t>
          </a:r>
          <a:r>
            <a:rPr lang="en-US" altLang="ja-JP" sz="1100" b="0" i="0">
              <a:solidFill>
                <a:schemeClr val="dk1"/>
              </a:solidFill>
              <a:effectLst/>
              <a:latin typeface="+mn-lt"/>
              <a:ea typeface="+mn-ea"/>
              <a:cs typeface="+mn-cs"/>
            </a:rPr>
            <a:t>1.4</a:t>
          </a:r>
          <a:r>
            <a:rPr lang="ja-JP" altLang="en-US" sz="1100" b="0" i="0">
              <a:solidFill>
                <a:schemeClr val="dk1"/>
              </a:solidFill>
              <a:effectLst/>
              <a:latin typeface="+mn-lt"/>
              <a:ea typeface="+mn-ea"/>
              <a:cs typeface="+mn-cs"/>
            </a:rPr>
            <a:t>億円減少したことが考えられる。また、ふるさと納税による寄附金は令和</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年度をピークに頭打ち傾向にあり、これを原資とする積立金は減少すると見込まれる。寄附金は不安定な財源であるため、過度に依存することなく、中長期的な財政見通しに基づく計画的な積立の継続、基金運用及び取崩し基準の見直し、並びに交付金・寄附・公的支援の活用などによる収入確保策の検討を行い、将来負担の平準化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宮城県利府町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35,863
35,671
44.89
15,994,711
15,399,533
554,431
7,974,212
13,567,116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52451</xdr:rowOff>
    </xdr:from>
    <xdr:to>
      <xdr:col>24</xdr:col>
      <xdr:colOff>63500</xdr:colOff>
      <xdr:row>35</xdr:row>
      <xdr:rowOff>92075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53201"/>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52451</xdr:rowOff>
    </xdr:from>
    <xdr:to>
      <xdr:col>19</xdr:col>
      <xdr:colOff>177800</xdr:colOff>
      <xdr:row>35</xdr:row>
      <xdr:rowOff>78740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53201"/>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78740</xdr:rowOff>
    </xdr:from>
    <xdr:to>
      <xdr:col>15</xdr:col>
      <xdr:colOff>50800</xdr:colOff>
      <xdr:row>35</xdr:row>
      <xdr:rowOff>120269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9490"/>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68834</xdr:rowOff>
    </xdr:from>
    <xdr:to>
      <xdr:col>10</xdr:col>
      <xdr:colOff>114300</xdr:colOff>
      <xdr:row>35</xdr:row>
      <xdr:rowOff>120269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9584"/>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41275</xdr:rowOff>
    </xdr:from>
    <xdr:to>
      <xdr:col>24</xdr:col>
      <xdr:colOff>114300</xdr:colOff>
      <xdr:row>35</xdr:row>
      <xdr:rowOff>142875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19702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1651</xdr:rowOff>
    </xdr:from>
    <xdr:to>
      <xdr:col>20</xdr:col>
      <xdr:colOff>38100</xdr:colOff>
      <xdr:row>35</xdr:row>
      <xdr:rowOff>103251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94378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9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27940</xdr:rowOff>
    </xdr:from>
    <xdr:to>
      <xdr:col>15</xdr:col>
      <xdr:colOff>101600</xdr:colOff>
      <xdr:row>35</xdr:row>
      <xdr:rowOff>129540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146067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69469</xdr:rowOff>
    </xdr:from>
    <xdr:to>
      <xdr:col>10</xdr:col>
      <xdr:colOff>165100</xdr:colOff>
      <xdr:row>35</xdr:row>
      <xdr:rowOff>171069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162196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6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18034</xdr:rowOff>
    </xdr:from>
    <xdr:to>
      <xdr:col>6</xdr:col>
      <xdr:colOff>38100</xdr:colOff>
      <xdr:row>35</xdr:row>
      <xdr:rowOff>119634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136161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1031</xdr:rowOff>
    </xdr:from>
    <xdr:to>
      <xdr:col>24</xdr:col>
      <xdr:colOff>63500</xdr:colOff>
      <xdr:row>58</xdr:row>
      <xdr:rowOff>27248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5131"/>
          <a:ext cx="8382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27248</xdr:rowOff>
    </xdr:from>
    <xdr:to>
      <xdr:col>19</xdr:col>
      <xdr:colOff>177800</xdr:colOff>
      <xdr:row>58</xdr:row>
      <xdr:rowOff>57065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1348"/>
          <a:ext cx="889000" cy="2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146128</xdr:rowOff>
    </xdr:from>
    <xdr:to>
      <xdr:col>15</xdr:col>
      <xdr:colOff>50800</xdr:colOff>
      <xdr:row>58</xdr:row>
      <xdr:rowOff>57065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8778"/>
          <a:ext cx="889000" cy="8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145061</xdr:rowOff>
    </xdr:from>
    <xdr:to>
      <xdr:col>10</xdr:col>
      <xdr:colOff>114300</xdr:colOff>
      <xdr:row>57</xdr:row>
      <xdr:rowOff>146128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74811"/>
          <a:ext cx="889000" cy="3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121681</xdr:rowOff>
    </xdr:from>
    <xdr:to>
      <xdr:col>24</xdr:col>
      <xdr:colOff>114300</xdr:colOff>
      <xdr:row>58</xdr:row>
      <xdr:rowOff>51831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36608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147898</xdr:rowOff>
    </xdr:from>
    <xdr:to>
      <xdr:col>20</xdr:col>
      <xdr:colOff>38100</xdr:colOff>
      <xdr:row>58</xdr:row>
      <xdr:rowOff>78048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69175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1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6265</xdr:rowOff>
    </xdr:from>
    <xdr:to>
      <xdr:col>15</xdr:col>
      <xdr:colOff>101600</xdr:colOff>
      <xdr:row>58</xdr:row>
      <xdr:rowOff>107865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98992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95328</xdr:rowOff>
    </xdr:from>
    <xdr:to>
      <xdr:col>10</xdr:col>
      <xdr:colOff>165100</xdr:colOff>
      <xdr:row>58</xdr:row>
      <xdr:rowOff>25478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94261</xdr:rowOff>
    </xdr:from>
    <xdr:to>
      <xdr:col>6</xdr:col>
      <xdr:colOff>38100</xdr:colOff>
      <xdr:row>56</xdr:row>
      <xdr:rowOff>24411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2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136789</xdr:rowOff>
    </xdr:from>
    <xdr:to>
      <xdr:col>24</xdr:col>
      <xdr:colOff>63500</xdr:colOff>
      <xdr:row>76</xdr:row>
      <xdr:rowOff>62083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95539"/>
          <a:ext cx="838200" cy="9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136789</xdr:rowOff>
    </xdr:from>
    <xdr:to>
      <xdr:col>19</xdr:col>
      <xdr:colOff>177800</xdr:colOff>
      <xdr:row>77</xdr:row>
      <xdr:rowOff>93264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95539"/>
          <a:ext cx="889000" cy="29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13855</xdr:rowOff>
    </xdr:from>
    <xdr:to>
      <xdr:col>15</xdr:col>
      <xdr:colOff>50800</xdr:colOff>
      <xdr:row>77</xdr:row>
      <xdr:rowOff>93264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15505"/>
          <a:ext cx="889000" cy="7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13855</xdr:rowOff>
    </xdr:from>
    <xdr:to>
      <xdr:col>10</xdr:col>
      <xdr:colOff>114300</xdr:colOff>
      <xdr:row>78</xdr:row>
      <xdr:rowOff>97287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15505"/>
          <a:ext cx="889000" cy="25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11283</xdr:rowOff>
    </xdr:from>
    <xdr:to>
      <xdr:col>24</xdr:col>
      <xdr:colOff>114300</xdr:colOff>
      <xdr:row>76</xdr:row>
      <xdr:rowOff>112883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161160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1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85989</xdr:rowOff>
    </xdr:from>
    <xdr:to>
      <xdr:col>20</xdr:col>
      <xdr:colOff>38100</xdr:colOff>
      <xdr:row>76</xdr:row>
      <xdr:rowOff>16139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32666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1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42464</xdr:rowOff>
    </xdr:from>
    <xdr:to>
      <xdr:col>15</xdr:col>
      <xdr:colOff>101600</xdr:colOff>
      <xdr:row>77</xdr:row>
      <xdr:rowOff>144064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135191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3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134505</xdr:rowOff>
    </xdr:from>
    <xdr:to>
      <xdr:col>10</xdr:col>
      <xdr:colOff>165100</xdr:colOff>
      <xdr:row>77</xdr:row>
      <xdr:rowOff>64655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55782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46487</xdr:rowOff>
    </xdr:from>
    <xdr:to>
      <xdr:col>6</xdr:col>
      <xdr:colOff>38100</xdr:colOff>
      <xdr:row>78</xdr:row>
      <xdr:rowOff>148087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139214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1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163703</xdr:rowOff>
    </xdr:from>
    <xdr:to>
      <xdr:col>24</xdr:col>
      <xdr:colOff>63500</xdr:colOff>
      <xdr:row>99</xdr:row>
      <xdr:rowOff>15159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65803"/>
          <a:ext cx="8382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139898</xdr:rowOff>
    </xdr:from>
    <xdr:to>
      <xdr:col>19</xdr:col>
      <xdr:colOff>177800</xdr:colOff>
      <xdr:row>99</xdr:row>
      <xdr:rowOff>15159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41998"/>
          <a:ext cx="889000" cy="4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139898</xdr:rowOff>
    </xdr:from>
    <xdr:to>
      <xdr:col>15</xdr:col>
      <xdr:colOff>50800</xdr:colOff>
      <xdr:row>98</xdr:row>
      <xdr:rowOff>154574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41998"/>
          <a:ext cx="8890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154574</xdr:rowOff>
    </xdr:from>
    <xdr:to>
      <xdr:col>10</xdr:col>
      <xdr:colOff>114300</xdr:colOff>
      <xdr:row>99</xdr:row>
      <xdr:rowOff>10906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56674"/>
          <a:ext cx="889000" cy="2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112903</xdr:rowOff>
    </xdr:from>
    <xdr:to>
      <xdr:col>24</xdr:col>
      <xdr:colOff>114300</xdr:colOff>
      <xdr:row>99</xdr:row>
      <xdr:rowOff>43053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27830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135809</xdr:rowOff>
    </xdr:from>
    <xdr:to>
      <xdr:col>20</xdr:col>
      <xdr:colOff>38100</xdr:colOff>
      <xdr:row>99</xdr:row>
      <xdr:rowOff>65959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57086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3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89098</xdr:rowOff>
    </xdr:from>
    <xdr:to>
      <xdr:col>15</xdr:col>
      <xdr:colOff>101600</xdr:colOff>
      <xdr:row>99</xdr:row>
      <xdr:rowOff>19248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10375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8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103774</xdr:rowOff>
    </xdr:from>
    <xdr:to>
      <xdr:col>10</xdr:col>
      <xdr:colOff>165100</xdr:colOff>
      <xdr:row>99</xdr:row>
      <xdr:rowOff>33924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25051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9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131556</xdr:rowOff>
    </xdr:from>
    <xdr:to>
      <xdr:col>6</xdr:col>
      <xdr:colOff>38100</xdr:colOff>
      <xdr:row>99</xdr:row>
      <xdr:rowOff>61706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3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52833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156028</xdr:rowOff>
    </xdr:from>
    <xdr:to>
      <xdr:col>55</xdr:col>
      <xdr:colOff>0</xdr:colOff>
      <xdr:row>36</xdr:row>
      <xdr:rowOff>156355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28228"/>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156355</xdr:rowOff>
    </xdr:from>
    <xdr:to>
      <xdr:col>50</xdr:col>
      <xdr:colOff>114300</xdr:colOff>
      <xdr:row>36</xdr:row>
      <xdr:rowOff>157335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2855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157335</xdr:rowOff>
    </xdr:from>
    <xdr:to>
      <xdr:col>45</xdr:col>
      <xdr:colOff>177800</xdr:colOff>
      <xdr:row>36</xdr:row>
      <xdr:rowOff>158641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2953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158641</xdr:rowOff>
    </xdr:from>
    <xdr:to>
      <xdr:col>41</xdr:col>
      <xdr:colOff>50800</xdr:colOff>
      <xdr:row>37</xdr:row>
      <xdr:rowOff>31931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330841"/>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105228</xdr:rowOff>
    </xdr:from>
    <xdr:to>
      <xdr:col>55</xdr:col>
      <xdr:colOff>50800</xdr:colOff>
      <xdr:row>37</xdr:row>
      <xdr:rowOff>35378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7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128105</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2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105555</xdr:rowOff>
    </xdr:from>
    <xdr:to>
      <xdr:col>50</xdr:col>
      <xdr:colOff>165100</xdr:colOff>
      <xdr:row>37</xdr:row>
      <xdr:rowOff>35705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52232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05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106535</xdr:rowOff>
    </xdr:from>
    <xdr:to>
      <xdr:col>46</xdr:col>
      <xdr:colOff>38100</xdr:colOff>
      <xdr:row>37</xdr:row>
      <xdr:rowOff>36685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53212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05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107841</xdr:rowOff>
    </xdr:from>
    <xdr:to>
      <xdr:col>41</xdr:col>
      <xdr:colOff>101600</xdr:colOff>
      <xdr:row>37</xdr:row>
      <xdr:rowOff>37991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8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54518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05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152581</xdr:rowOff>
    </xdr:from>
    <xdr:to>
      <xdr:col>36</xdr:col>
      <xdr:colOff>165100</xdr:colOff>
      <xdr:row>37</xdr:row>
      <xdr:rowOff>82731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99258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10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119812</xdr:rowOff>
    </xdr:from>
    <xdr:to>
      <xdr:col>55</xdr:col>
      <xdr:colOff>0</xdr:colOff>
      <xdr:row>58</xdr:row>
      <xdr:rowOff>151320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63912"/>
          <a:ext cx="838200" cy="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149568</xdr:rowOff>
    </xdr:from>
    <xdr:to>
      <xdr:col>50</xdr:col>
      <xdr:colOff>114300</xdr:colOff>
      <xdr:row>58</xdr:row>
      <xdr:rowOff>151320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93668"/>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149568</xdr:rowOff>
    </xdr:from>
    <xdr:to>
      <xdr:col>45</xdr:col>
      <xdr:colOff>177800</xdr:colOff>
      <xdr:row>58</xdr:row>
      <xdr:rowOff>149796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9366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149796</xdr:rowOff>
    </xdr:from>
    <xdr:to>
      <xdr:col>41</xdr:col>
      <xdr:colOff>50800</xdr:colOff>
      <xdr:row>58</xdr:row>
      <xdr:rowOff>156826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93896"/>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69012</xdr:rowOff>
    </xdr:from>
    <xdr:to>
      <xdr:col>55</xdr:col>
      <xdr:colOff>50800</xdr:colOff>
      <xdr:row>58</xdr:row>
      <xdr:rowOff>170612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155389</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100520</xdr:rowOff>
    </xdr:from>
    <xdr:to>
      <xdr:col>50</xdr:col>
      <xdr:colOff>165100</xdr:colOff>
      <xdr:row>59</xdr:row>
      <xdr:rowOff>30670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21797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3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98768</xdr:rowOff>
    </xdr:from>
    <xdr:to>
      <xdr:col>46</xdr:col>
      <xdr:colOff>38100</xdr:colOff>
      <xdr:row>59</xdr:row>
      <xdr:rowOff>28918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20045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3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98996</xdr:rowOff>
    </xdr:from>
    <xdr:to>
      <xdr:col>41</xdr:col>
      <xdr:colOff>101600</xdr:colOff>
      <xdr:row>59</xdr:row>
      <xdr:rowOff>29146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4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20273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3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106026</xdr:rowOff>
    </xdr:from>
    <xdr:to>
      <xdr:col>36</xdr:col>
      <xdr:colOff>165100</xdr:colOff>
      <xdr:row>59</xdr:row>
      <xdr:rowOff>36176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5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27303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5493</xdr:rowOff>
    </xdr:from>
    <xdr:to>
      <xdr:col>55</xdr:col>
      <xdr:colOff>0</xdr:colOff>
      <xdr:row>76</xdr:row>
      <xdr:rowOff>31438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035693"/>
          <a:ext cx="838200" cy="2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5493</xdr:rowOff>
    </xdr:from>
    <xdr:to>
      <xdr:col>50</xdr:col>
      <xdr:colOff>114300</xdr:colOff>
      <xdr:row>76</xdr:row>
      <xdr:rowOff>147529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035693"/>
          <a:ext cx="889000" cy="14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113145</xdr:rowOff>
    </xdr:from>
    <xdr:to>
      <xdr:col>45</xdr:col>
      <xdr:colOff>177800</xdr:colOff>
      <xdr:row>76</xdr:row>
      <xdr:rowOff>147529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43345"/>
          <a:ext cx="889000" cy="3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113145</xdr:rowOff>
    </xdr:from>
    <xdr:to>
      <xdr:col>41</xdr:col>
      <xdr:colOff>50800</xdr:colOff>
      <xdr:row>78</xdr:row>
      <xdr:rowOff>64605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43345"/>
          <a:ext cx="889000" cy="2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152088</xdr:rowOff>
    </xdr:from>
    <xdr:to>
      <xdr:col>55</xdr:col>
      <xdr:colOff>50800</xdr:colOff>
      <xdr:row>76</xdr:row>
      <xdr:rowOff>82238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1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3516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6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126143</xdr:rowOff>
    </xdr:from>
    <xdr:to>
      <xdr:col>50</xdr:col>
      <xdr:colOff>165100</xdr:colOff>
      <xdr:row>76</xdr:row>
      <xdr:rowOff>56293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72820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6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96729</xdr:rowOff>
    </xdr:from>
    <xdr:to>
      <xdr:col>46</xdr:col>
      <xdr:colOff>38100</xdr:colOff>
      <xdr:row>77</xdr:row>
      <xdr:rowOff>26879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2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43407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62345</xdr:rowOff>
    </xdr:from>
    <xdr:to>
      <xdr:col>41</xdr:col>
      <xdr:colOff>101600</xdr:colOff>
      <xdr:row>76</xdr:row>
      <xdr:rowOff>163945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9021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6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13805</xdr:rowOff>
    </xdr:from>
    <xdr:to>
      <xdr:col>36</xdr:col>
      <xdr:colOff>165100</xdr:colOff>
      <xdr:row>78</xdr:row>
      <xdr:rowOff>115405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106532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7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30111</xdr:rowOff>
    </xdr:from>
    <xdr:to>
      <xdr:col>55</xdr:col>
      <xdr:colOff>0</xdr:colOff>
      <xdr:row>96</xdr:row>
      <xdr:rowOff>129490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89311"/>
          <a:ext cx="838200" cy="9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129490</xdr:rowOff>
    </xdr:from>
    <xdr:to>
      <xdr:col>50</xdr:col>
      <xdr:colOff>114300</xdr:colOff>
      <xdr:row>97</xdr:row>
      <xdr:rowOff>14936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88690"/>
          <a:ext cx="889000" cy="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14936</xdr:rowOff>
    </xdr:from>
    <xdr:to>
      <xdr:col>45</xdr:col>
      <xdr:colOff>177800</xdr:colOff>
      <xdr:row>97</xdr:row>
      <xdr:rowOff>110465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45586"/>
          <a:ext cx="889000" cy="9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59474</xdr:rowOff>
    </xdr:from>
    <xdr:to>
      <xdr:col>41</xdr:col>
      <xdr:colOff>50800</xdr:colOff>
      <xdr:row>97</xdr:row>
      <xdr:rowOff>110465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90124"/>
          <a:ext cx="889000" cy="5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150761</xdr:rowOff>
    </xdr:from>
    <xdr:to>
      <xdr:col>55</xdr:col>
      <xdr:colOff>50800</xdr:colOff>
      <xdr:row>96</xdr:row>
      <xdr:rowOff>80911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3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129188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78690</xdr:rowOff>
    </xdr:from>
    <xdr:to>
      <xdr:col>50</xdr:col>
      <xdr:colOff>165100</xdr:colOff>
      <xdr:row>97</xdr:row>
      <xdr:rowOff>8840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171417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3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135586</xdr:rowOff>
    </xdr:from>
    <xdr:to>
      <xdr:col>46</xdr:col>
      <xdr:colOff>38100</xdr:colOff>
      <xdr:row>97</xdr:row>
      <xdr:rowOff>65736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56863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59665</xdr:rowOff>
    </xdr:from>
    <xdr:to>
      <xdr:col>41</xdr:col>
      <xdr:colOff>101600</xdr:colOff>
      <xdr:row>97</xdr:row>
      <xdr:rowOff>161265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152392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8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8674</xdr:rowOff>
    </xdr:from>
    <xdr:to>
      <xdr:col>36</xdr:col>
      <xdr:colOff>165100</xdr:colOff>
      <xdr:row>97</xdr:row>
      <xdr:rowOff>110274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3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101401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3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119910</xdr:rowOff>
    </xdr:from>
    <xdr:to>
      <xdr:col>85</xdr:col>
      <xdr:colOff>127000</xdr:colOff>
      <xdr:row>38</xdr:row>
      <xdr:rowOff>161058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3501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125070</xdr:rowOff>
    </xdr:from>
    <xdr:to>
      <xdr:col>81</xdr:col>
      <xdr:colOff>50800</xdr:colOff>
      <xdr:row>38</xdr:row>
      <xdr:rowOff>161058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40170"/>
          <a:ext cx="889000" cy="3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125070</xdr:rowOff>
    </xdr:from>
    <xdr:to>
      <xdr:col>76</xdr:col>
      <xdr:colOff>114300</xdr:colOff>
      <xdr:row>38</xdr:row>
      <xdr:rowOff>155245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40170"/>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123763</xdr:rowOff>
    </xdr:from>
    <xdr:to>
      <xdr:col>71</xdr:col>
      <xdr:colOff>177800</xdr:colOff>
      <xdr:row>38</xdr:row>
      <xdr:rowOff>155245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38863"/>
          <a:ext cx="8890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69110</xdr:rowOff>
    </xdr:from>
    <xdr:to>
      <xdr:col>85</xdr:col>
      <xdr:colOff>177800</xdr:colOff>
      <xdr:row>38</xdr:row>
      <xdr:rowOff>170710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8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155487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9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110258</xdr:rowOff>
    </xdr:from>
    <xdr:to>
      <xdr:col>81</xdr:col>
      <xdr:colOff>101600</xdr:colOff>
      <xdr:row>39</xdr:row>
      <xdr:rowOff>40408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31535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1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74270</xdr:rowOff>
    </xdr:from>
    <xdr:to>
      <xdr:col>76</xdr:col>
      <xdr:colOff>165100</xdr:colOff>
      <xdr:row>39</xdr:row>
      <xdr:rowOff>4420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166997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104445</xdr:rowOff>
    </xdr:from>
    <xdr:to>
      <xdr:col>72</xdr:col>
      <xdr:colOff>38100</xdr:colOff>
      <xdr:row>39</xdr:row>
      <xdr:rowOff>34595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25722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72963</xdr:rowOff>
    </xdr:from>
    <xdr:to>
      <xdr:col>67</xdr:col>
      <xdr:colOff>101600</xdr:colOff>
      <xdr:row>39</xdr:row>
      <xdr:rowOff>3113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8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165690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79029</xdr:rowOff>
    </xdr:from>
    <xdr:to>
      <xdr:col>85</xdr:col>
      <xdr:colOff>127000</xdr:colOff>
      <xdr:row>57</xdr:row>
      <xdr:rowOff>122400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51679"/>
          <a:ext cx="8382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117503</xdr:rowOff>
    </xdr:from>
    <xdr:to>
      <xdr:col>81</xdr:col>
      <xdr:colOff>50800</xdr:colOff>
      <xdr:row>57</xdr:row>
      <xdr:rowOff>122400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90153"/>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110169</xdr:rowOff>
    </xdr:from>
    <xdr:to>
      <xdr:col>76</xdr:col>
      <xdr:colOff>114300</xdr:colOff>
      <xdr:row>57</xdr:row>
      <xdr:rowOff>117503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82819"/>
          <a:ext cx="8890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14862</xdr:rowOff>
    </xdr:from>
    <xdr:to>
      <xdr:col>71</xdr:col>
      <xdr:colOff>177800</xdr:colOff>
      <xdr:row>57</xdr:row>
      <xdr:rowOff>110169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16062"/>
          <a:ext cx="889000" cy="26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28229</xdr:rowOff>
    </xdr:from>
    <xdr:to>
      <xdr:col>85</xdr:col>
      <xdr:colOff>177800</xdr:colOff>
      <xdr:row>57</xdr:row>
      <xdr:rowOff>129829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0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71600</xdr:rowOff>
    </xdr:from>
    <xdr:to>
      <xdr:col>81</xdr:col>
      <xdr:colOff>101600</xdr:colOff>
      <xdr:row>58</xdr:row>
      <xdr:rowOff>1750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4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164327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66703</xdr:rowOff>
    </xdr:from>
    <xdr:to>
      <xdr:col>76</xdr:col>
      <xdr:colOff>165100</xdr:colOff>
      <xdr:row>57</xdr:row>
      <xdr:rowOff>168303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3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159430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59369</xdr:rowOff>
    </xdr:from>
    <xdr:to>
      <xdr:col>72</xdr:col>
      <xdr:colOff>38100</xdr:colOff>
      <xdr:row>57</xdr:row>
      <xdr:rowOff>160969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152096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2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135512</xdr:rowOff>
    </xdr:from>
    <xdr:to>
      <xdr:col>67</xdr:col>
      <xdr:colOff>101600</xdr:colOff>
      <xdr:row>56</xdr:row>
      <xdr:rowOff>65662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6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82189</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34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130899</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32549"/>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130899</xdr:rowOff>
    </xdr:from>
    <xdr:to>
      <xdr:col>76</xdr:col>
      <xdr:colOff>114300</xdr:colOff>
      <xdr:row>78</xdr:row>
      <xdr:rowOff>115033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332549"/>
          <a:ext cx="889000" cy="15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60993</xdr:rowOff>
    </xdr:from>
    <xdr:to>
      <xdr:col>71</xdr:col>
      <xdr:colOff>177800</xdr:colOff>
      <xdr:row>78</xdr:row>
      <xdr:rowOff>115033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34093"/>
          <a:ext cx="889000" cy="5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80099</xdr:rowOff>
    </xdr:from>
    <xdr:to>
      <xdr:col>76</xdr:col>
      <xdr:colOff>165100</xdr:colOff>
      <xdr:row>78</xdr:row>
      <xdr:rowOff>10249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26776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05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64233</xdr:rowOff>
    </xdr:from>
    <xdr:to>
      <xdr:col>72</xdr:col>
      <xdr:colOff>38100</xdr:colOff>
      <xdr:row>78</xdr:row>
      <xdr:rowOff>165833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3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156960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3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10193</xdr:rowOff>
    </xdr:from>
    <xdr:to>
      <xdr:col>67</xdr:col>
      <xdr:colOff>101600</xdr:colOff>
      <xdr:row>78</xdr:row>
      <xdr:rowOff>111793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128320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1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119557</xdr:rowOff>
    </xdr:from>
    <xdr:to>
      <xdr:col>85</xdr:col>
      <xdr:colOff>127000</xdr:colOff>
      <xdr:row>96</xdr:row>
      <xdr:rowOff>129197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78757"/>
          <a:ext cx="8382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129197</xdr:rowOff>
    </xdr:from>
    <xdr:to>
      <xdr:col>81</xdr:col>
      <xdr:colOff>50800</xdr:colOff>
      <xdr:row>96</xdr:row>
      <xdr:rowOff>165012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88397"/>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165012</xdr:rowOff>
    </xdr:from>
    <xdr:to>
      <xdr:col>76</xdr:col>
      <xdr:colOff>114300</xdr:colOff>
      <xdr:row>97</xdr:row>
      <xdr:rowOff>7595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24212"/>
          <a:ext cx="889000" cy="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7595</xdr:rowOff>
    </xdr:from>
    <xdr:to>
      <xdr:col>71</xdr:col>
      <xdr:colOff>177800</xdr:colOff>
      <xdr:row>97</xdr:row>
      <xdr:rowOff>29439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38245"/>
          <a:ext cx="889000" cy="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68757</xdr:rowOff>
    </xdr:from>
    <xdr:to>
      <xdr:col>85</xdr:col>
      <xdr:colOff>177800</xdr:colOff>
      <xdr:row>96</xdr:row>
      <xdr:rowOff>170357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91634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7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78397</xdr:rowOff>
    </xdr:from>
    <xdr:to>
      <xdr:col>81</xdr:col>
      <xdr:colOff>101600</xdr:colOff>
      <xdr:row>97</xdr:row>
      <xdr:rowOff>8547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171124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114212</xdr:rowOff>
    </xdr:from>
    <xdr:to>
      <xdr:col>76</xdr:col>
      <xdr:colOff>165100</xdr:colOff>
      <xdr:row>97</xdr:row>
      <xdr:rowOff>44362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35489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6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128245</xdr:rowOff>
    </xdr:from>
    <xdr:to>
      <xdr:col>72</xdr:col>
      <xdr:colOff>38100</xdr:colOff>
      <xdr:row>97</xdr:row>
      <xdr:rowOff>58395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49522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150089</xdr:rowOff>
    </xdr:from>
    <xdr:to>
      <xdr:col>67</xdr:col>
      <xdr:colOff>101600</xdr:colOff>
      <xdr:row>97</xdr:row>
      <xdr:rowOff>80239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71366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　商工費は</a:t>
          </a:r>
          <a:r>
            <a:rPr lang="en-US" altLang="ja-JP" sz="1100" b="0" i="0">
              <a:solidFill>
                <a:schemeClr val="dk1"/>
              </a:solidFill>
              <a:effectLst/>
              <a:latin typeface="+mn-lt"/>
              <a:ea typeface="+mn-ea"/>
              <a:cs typeface="+mn-cs"/>
            </a:rPr>
            <a:t>27,683</a:t>
          </a:r>
          <a:r>
            <a:rPr lang="ja-JP" altLang="en-US" sz="1100" b="0" i="0">
              <a:solidFill>
                <a:schemeClr val="dk1"/>
              </a:solidFill>
              <a:effectLst/>
              <a:latin typeface="+mn-lt"/>
              <a:ea typeface="+mn-ea"/>
              <a:cs typeface="+mn-cs"/>
            </a:rPr>
            <a:t>円となり、前年度から</a:t>
          </a:r>
          <a:r>
            <a:rPr lang="en-US" altLang="ja-JP" sz="1100" b="0" i="0">
              <a:solidFill>
                <a:schemeClr val="dk1"/>
              </a:solidFill>
              <a:effectLst/>
              <a:latin typeface="+mn-lt"/>
              <a:ea typeface="+mn-ea"/>
              <a:cs typeface="+mn-cs"/>
            </a:rPr>
            <a:t>1,362</a:t>
          </a:r>
          <a:r>
            <a:rPr lang="ja-JP" altLang="en-US" sz="1100" b="0" i="0">
              <a:solidFill>
                <a:schemeClr val="dk1"/>
              </a:solidFill>
              <a:effectLst/>
              <a:latin typeface="+mn-lt"/>
              <a:ea typeface="+mn-ea"/>
              <a:cs typeface="+mn-cs"/>
            </a:rPr>
            <a:t>円減少した。主な減少要因は、ふるさと応援寄附金支援業務事業や令和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能登半島地震被災地応援寄附金事業など、寄附金関連の取扱いが減少したことによるものである。寄附金に依存する事業は景況や寄附動向の影響を受けやすく、変動要因を把握した上で事業計画を立てる必要がある。</a:t>
          </a:r>
        </a:p>
        <a:p>
          <a:r>
            <a:rPr lang="ja-JP" altLang="en-US" sz="1100" b="0" i="0">
              <a:solidFill>
                <a:schemeClr val="dk1"/>
              </a:solidFill>
              <a:effectLst/>
              <a:latin typeface="+mn-lt"/>
              <a:ea typeface="+mn-ea"/>
              <a:cs typeface="+mn-cs"/>
            </a:rPr>
            <a:t>　民生費は</a:t>
          </a:r>
          <a:r>
            <a:rPr lang="en-US" altLang="ja-JP" sz="1100" b="0" i="0">
              <a:solidFill>
                <a:schemeClr val="dk1"/>
              </a:solidFill>
              <a:effectLst/>
              <a:latin typeface="+mn-lt"/>
              <a:ea typeface="+mn-ea"/>
              <a:cs typeface="+mn-cs"/>
            </a:rPr>
            <a:t>165,186</a:t>
          </a:r>
          <a:r>
            <a:rPr lang="ja-JP" altLang="en-US" sz="1100" b="0" i="0">
              <a:solidFill>
                <a:schemeClr val="dk1"/>
              </a:solidFill>
              <a:effectLst/>
              <a:latin typeface="+mn-lt"/>
              <a:ea typeface="+mn-ea"/>
              <a:cs typeface="+mn-cs"/>
            </a:rPr>
            <a:t>円となり、前年度から</a:t>
          </a:r>
          <a:r>
            <a:rPr lang="en-US" altLang="ja-JP" sz="1100" b="0" i="0">
              <a:solidFill>
                <a:schemeClr val="dk1"/>
              </a:solidFill>
              <a:effectLst/>
              <a:latin typeface="+mn-lt"/>
              <a:ea typeface="+mn-ea"/>
              <a:cs typeface="+mn-cs"/>
            </a:rPr>
            <a:t>12,696</a:t>
          </a:r>
          <a:r>
            <a:rPr lang="ja-JP" altLang="en-US" sz="1100" b="0" i="0">
              <a:solidFill>
                <a:schemeClr val="dk1"/>
              </a:solidFill>
              <a:effectLst/>
              <a:latin typeface="+mn-lt"/>
              <a:ea typeface="+mn-ea"/>
              <a:cs typeface="+mn-cs"/>
            </a:rPr>
            <a:t>円減少した。児童手当や障害児者支援事業、</a:t>
          </a:r>
          <a:r>
            <a:rPr lang="ja-JP" altLang="ja-JP" sz="1100" b="0" i="0">
              <a:solidFill>
                <a:schemeClr val="dk1"/>
              </a:solidFill>
              <a:effectLst/>
              <a:latin typeface="+mn-lt"/>
              <a:ea typeface="+mn-ea"/>
              <a:cs typeface="+mn-cs"/>
            </a:rPr>
            <a:t>定額減税関連給付等の増加</a:t>
          </a:r>
          <a:r>
            <a:rPr lang="ja-JP" altLang="en-US" sz="1100" b="0" i="0">
              <a:solidFill>
                <a:schemeClr val="dk1"/>
              </a:solidFill>
              <a:effectLst/>
              <a:latin typeface="+mn-lt"/>
              <a:ea typeface="+mn-ea"/>
              <a:cs typeface="+mn-cs"/>
            </a:rPr>
            <a:t>がみられた一方、認定こども園・保育所整備事業、中央児童センター整備事業の完了に伴う大型事業費の減少が総額を押し下げたことが主因である。短期的な事業の落ち着きによる減少である反面、高齢化や生活支援需要の増大により中長期的な民生費の上振れが見込まれる。</a:t>
          </a:r>
        </a:p>
        <a:p>
          <a:r>
            <a:rPr kumimoji="1" lang="ja-JP" altLang="en-US" sz="1100" b="0" i="0" baseline="0">
              <a:solidFill>
                <a:schemeClr val="dk1"/>
              </a:solidFill>
              <a:effectLst/>
              <a:latin typeface="+mn-lt"/>
              <a:ea typeface="+mn-ea"/>
              <a:cs typeface="+mn-cs"/>
            </a:rPr>
            <a:t>　今後も、</a:t>
          </a:r>
          <a:r>
            <a:rPr kumimoji="1" lang="ja-JP" altLang="ja-JP" sz="1100" b="0" i="0" baseline="0">
              <a:solidFill>
                <a:schemeClr val="dk1"/>
              </a:solidFill>
              <a:effectLst/>
              <a:latin typeface="+mn-lt"/>
              <a:ea typeface="+mn-ea"/>
              <a:cs typeface="+mn-cs"/>
            </a:rPr>
            <a:t>学校施設の長寿命化による教育費の増加や高齢化による民生費の増加が想定されることから、</a:t>
          </a:r>
          <a:r>
            <a:rPr kumimoji="1" lang="ja-JP" altLang="en-US" sz="1100" b="0" i="0" baseline="0">
              <a:solidFill>
                <a:schemeClr val="dk1"/>
              </a:solidFill>
              <a:effectLst/>
              <a:latin typeface="+mn-lt"/>
              <a:ea typeface="+mn-ea"/>
              <a:cs typeface="+mn-cs"/>
            </a:rPr>
            <a:t>引き続き</a:t>
          </a:r>
          <a:r>
            <a:rPr lang="ja-JP" altLang="ja-JP" sz="1100" b="0" i="0">
              <a:solidFill>
                <a:schemeClr val="dk1"/>
              </a:solidFill>
              <a:effectLst/>
              <a:latin typeface="+mn-lt"/>
              <a:ea typeface="+mn-ea"/>
              <a:cs typeface="+mn-cs"/>
            </a:rPr>
            <a:t>事業の優先順位付けと財源確保</a:t>
          </a:r>
          <a:r>
            <a:rPr lang="ja-JP" altLang="en-US" sz="1100" b="0" i="0">
              <a:solidFill>
                <a:schemeClr val="dk1"/>
              </a:solidFill>
              <a:effectLst/>
              <a:latin typeface="+mn-lt"/>
              <a:ea typeface="+mn-ea"/>
              <a:cs typeface="+mn-cs"/>
            </a:rPr>
            <a:t>を重視しながら、</a:t>
          </a:r>
          <a:r>
            <a:rPr kumimoji="1" lang="ja-JP" altLang="ja-JP" sz="1100" b="0" i="0" baseline="0">
              <a:solidFill>
                <a:schemeClr val="dk1"/>
              </a:solidFill>
              <a:effectLst/>
              <a:latin typeface="+mn-lt"/>
              <a:ea typeface="+mn-ea"/>
              <a:cs typeface="+mn-cs"/>
            </a:rPr>
            <a:t>適切な財政運営に努めていく。</a:t>
          </a:r>
          <a:endParaRPr lang="ja-JP" altLang="en-US" sz="1100" b="0" i="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宮城県利府町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a:solidFill>
                <a:schemeClr val="dk1"/>
              </a:solidFill>
              <a:effectLst/>
              <a:latin typeface="+mn-lt"/>
              <a:ea typeface="+mn-ea"/>
              <a:cs typeface="+mn-cs"/>
            </a:rPr>
            <a:t>　財政調整基金は、決算剰余金を積み立てつつ低水準の取崩しに努めている。令和</a:t>
          </a:r>
          <a:r>
            <a:rPr lang="en-US" altLang="ja-JP" sz="1200" b="0" i="0">
              <a:solidFill>
                <a:schemeClr val="dk1"/>
              </a:solidFill>
              <a:effectLst/>
              <a:latin typeface="+mn-lt"/>
              <a:ea typeface="+mn-ea"/>
              <a:cs typeface="+mn-cs"/>
            </a:rPr>
            <a:t>3</a:t>
          </a:r>
          <a:r>
            <a:rPr lang="ja-JP" altLang="en-US" sz="1200" b="0" i="0">
              <a:solidFill>
                <a:schemeClr val="dk1"/>
              </a:solidFill>
              <a:effectLst/>
              <a:latin typeface="+mn-lt"/>
              <a:ea typeface="+mn-ea"/>
              <a:cs typeface="+mn-cs"/>
            </a:rPr>
            <a:t>・</a:t>
          </a:r>
          <a:r>
            <a:rPr lang="en-US" altLang="ja-JP" sz="1200" b="0" i="0">
              <a:solidFill>
                <a:schemeClr val="dk1"/>
              </a:solidFill>
              <a:effectLst/>
              <a:latin typeface="+mn-lt"/>
              <a:ea typeface="+mn-ea"/>
              <a:cs typeface="+mn-cs"/>
            </a:rPr>
            <a:t>4</a:t>
          </a:r>
          <a:r>
            <a:rPr lang="ja-JP" altLang="en-US" sz="1200" b="0" i="0">
              <a:solidFill>
                <a:schemeClr val="dk1"/>
              </a:solidFill>
              <a:effectLst/>
              <a:latin typeface="+mn-lt"/>
              <a:ea typeface="+mn-ea"/>
              <a:cs typeface="+mn-cs"/>
            </a:rPr>
            <a:t>年度に残高が増加したものの、令和</a:t>
          </a:r>
          <a:r>
            <a:rPr lang="en-US" altLang="ja-JP" sz="1200" b="0" i="0">
              <a:solidFill>
                <a:schemeClr val="dk1"/>
              </a:solidFill>
              <a:effectLst/>
              <a:latin typeface="+mn-lt"/>
              <a:ea typeface="+mn-ea"/>
              <a:cs typeface="+mn-cs"/>
            </a:rPr>
            <a:t>5</a:t>
          </a:r>
          <a:r>
            <a:rPr lang="ja-JP" altLang="en-US" sz="1200" b="0" i="0">
              <a:solidFill>
                <a:schemeClr val="dk1"/>
              </a:solidFill>
              <a:effectLst/>
              <a:latin typeface="+mn-lt"/>
              <a:ea typeface="+mn-ea"/>
              <a:cs typeface="+mn-cs"/>
            </a:rPr>
            <a:t>・</a:t>
          </a:r>
          <a:r>
            <a:rPr lang="en-US" altLang="ja-JP" sz="1200" b="0" i="0">
              <a:solidFill>
                <a:schemeClr val="dk1"/>
              </a:solidFill>
              <a:effectLst/>
              <a:latin typeface="+mn-lt"/>
              <a:ea typeface="+mn-ea"/>
              <a:cs typeface="+mn-cs"/>
            </a:rPr>
            <a:t>6</a:t>
          </a:r>
          <a:r>
            <a:rPr lang="ja-JP" altLang="en-US" sz="1200" b="0" i="0">
              <a:solidFill>
                <a:schemeClr val="dk1"/>
              </a:solidFill>
              <a:effectLst/>
              <a:latin typeface="+mn-lt"/>
              <a:ea typeface="+mn-ea"/>
              <a:cs typeface="+mn-cs"/>
            </a:rPr>
            <a:t>年度は減少し、標準財政規模比は</a:t>
          </a:r>
          <a:r>
            <a:rPr lang="en-US" altLang="ja-JP" sz="1200" b="0" i="0">
              <a:solidFill>
                <a:schemeClr val="dk1"/>
              </a:solidFill>
              <a:effectLst/>
              <a:latin typeface="+mn-lt"/>
              <a:ea typeface="+mn-ea"/>
              <a:cs typeface="+mn-cs"/>
            </a:rPr>
            <a:t>14.57</a:t>
          </a:r>
          <a:r>
            <a:rPr lang="ja-JP" altLang="en-US" sz="1200" b="0" i="0">
              <a:solidFill>
                <a:schemeClr val="dk1"/>
              </a:solidFill>
              <a:effectLst/>
              <a:latin typeface="+mn-lt"/>
              <a:ea typeface="+mn-ea"/>
              <a:cs typeface="+mn-cs"/>
            </a:rPr>
            <a:t>％となった。　　</a:t>
          </a:r>
        </a:p>
        <a:p>
          <a:r>
            <a:rPr lang="ja-JP" altLang="en-US" sz="1200" b="0" i="0">
              <a:solidFill>
                <a:schemeClr val="dk1"/>
              </a:solidFill>
              <a:effectLst/>
              <a:latin typeface="+mn-lt"/>
              <a:ea typeface="+mn-ea"/>
              <a:cs typeface="+mn-cs"/>
            </a:rPr>
            <a:t>　実質収支比率は</a:t>
          </a:r>
          <a:r>
            <a:rPr lang="en-US" altLang="ja-JP" sz="1200" b="0" i="0">
              <a:solidFill>
                <a:schemeClr val="dk1"/>
              </a:solidFill>
              <a:effectLst/>
              <a:latin typeface="+mn-lt"/>
              <a:ea typeface="+mn-ea"/>
              <a:cs typeface="+mn-cs"/>
            </a:rPr>
            <a:t>8.20</a:t>
          </a:r>
          <a:r>
            <a:rPr lang="ja-JP" altLang="en-US" sz="1200" b="0" i="0">
              <a:solidFill>
                <a:schemeClr val="dk1"/>
              </a:solidFill>
              <a:effectLst/>
              <a:latin typeface="+mn-lt"/>
              <a:ea typeface="+mn-ea"/>
              <a:cs typeface="+mn-cs"/>
            </a:rPr>
            <a:t>％から</a:t>
          </a:r>
          <a:r>
            <a:rPr lang="en-US" altLang="ja-JP" sz="1200" b="0" i="0">
              <a:solidFill>
                <a:schemeClr val="dk1"/>
              </a:solidFill>
              <a:effectLst/>
              <a:latin typeface="+mn-lt"/>
              <a:ea typeface="+mn-ea"/>
              <a:cs typeface="+mn-cs"/>
            </a:rPr>
            <a:t>6.95</a:t>
          </a:r>
          <a:r>
            <a:rPr lang="ja-JP" altLang="en-US" sz="1200" b="0" i="0">
              <a:solidFill>
                <a:schemeClr val="dk1"/>
              </a:solidFill>
              <a:effectLst/>
              <a:latin typeface="+mn-lt"/>
              <a:ea typeface="+mn-ea"/>
              <a:cs typeface="+mn-cs"/>
            </a:rPr>
            <a:t>％へ低下し財政余力が縮小している一方、実質単年度収支は赤字ながら前年度から改善しており、今後は積立継続や取崩し基準の見直し、歳出精査による財政安定化の推進が必要である。</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宮城県利府町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連結実質赤字比率について、各年度を通じて全会計とも赤字は生じていない。</a:t>
          </a:r>
          <a:endParaRPr lang="ja-JP" altLang="ja-JP" sz="1400">
            <a:effectLst/>
          </a:endParaRPr>
        </a:p>
        <a:p>
          <a:r>
            <a:rPr kumimoji="1" lang="ja-JP" altLang="ja-JP" sz="1400">
              <a:solidFill>
                <a:schemeClr val="dk1"/>
              </a:solidFill>
              <a:effectLst/>
              <a:latin typeface="+mn-lt"/>
              <a:ea typeface="+mn-ea"/>
              <a:cs typeface="+mn-cs"/>
            </a:rPr>
            <a:t>今後も引き続き赤字が発生しないよう健全な財政運営に努める。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Q26" sqref="Q26:V26"/>
    </sheetView>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15994711</v>
      </c>
      <c r="BO4" s="371"/>
      <c r="BP4" s="371"/>
      <c r="BQ4" s="371"/>
      <c r="BR4" s="371"/>
      <c r="BS4" s="371"/>
      <c r="BT4" s="371"/>
      <c r="BU4" s="372"/>
      <c r="BV4" s="370">
        <v>15525016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v>
      </c>
      <c r="CU4" s="377"/>
      <c r="CV4" s="377"/>
      <c r="CW4" s="377"/>
      <c r="CX4" s="377"/>
      <c r="CY4" s="377"/>
      <c r="CZ4" s="377"/>
      <c r="DA4" s="378"/>
      <c r="DB4" s="376">
        <v>8.1999999999999993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15399533</v>
      </c>
      <c r="BO5" s="408"/>
      <c r="BP5" s="408"/>
      <c r="BQ5" s="408"/>
      <c r="BR5" s="408"/>
      <c r="BS5" s="408"/>
      <c r="BT5" s="408"/>
      <c r="BU5" s="409"/>
      <c r="BV5" s="407">
        <v>14864521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93.4</v>
      </c>
      <c r="CU5" s="405"/>
      <c r="CV5" s="405"/>
      <c r="CW5" s="405"/>
      <c r="CX5" s="405"/>
      <c r="CY5" s="405"/>
      <c r="CZ5" s="405"/>
      <c r="DA5" s="406"/>
      <c r="DB5" s="404">
        <v>93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595178</v>
      </c>
      <c r="BO6" s="408"/>
      <c r="BP6" s="408"/>
      <c r="BQ6" s="408"/>
      <c r="BR6" s="408"/>
      <c r="BS6" s="408"/>
      <c r="BT6" s="408"/>
      <c r="BU6" s="409"/>
      <c r="BV6" s="407">
        <v>660495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93.8</v>
      </c>
      <c r="CU6" s="445"/>
      <c r="CV6" s="445"/>
      <c r="CW6" s="445"/>
      <c r="CX6" s="445"/>
      <c r="CY6" s="445"/>
      <c r="CZ6" s="445"/>
      <c r="DA6" s="446"/>
      <c r="DB6" s="444">
        <v>93.8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40747</v>
      </c>
      <c r="BO7" s="408"/>
      <c r="BP7" s="408"/>
      <c r="BQ7" s="408"/>
      <c r="BR7" s="408"/>
      <c r="BS7" s="408"/>
      <c r="BT7" s="408"/>
      <c r="BU7" s="409"/>
      <c r="BV7" s="407">
        <v>29687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7974212</v>
      </c>
      <c r="CU7" s="408"/>
      <c r="CV7" s="408"/>
      <c r="CW7" s="408"/>
      <c r="CX7" s="408"/>
      <c r="CY7" s="408"/>
      <c r="CZ7" s="408"/>
      <c r="DA7" s="409"/>
      <c r="DB7" s="407">
        <v>7693377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554431</v>
      </c>
      <c r="BO8" s="408"/>
      <c r="BP8" s="408"/>
      <c r="BQ8" s="408"/>
      <c r="BR8" s="408"/>
      <c r="BS8" s="408"/>
      <c r="BT8" s="408"/>
      <c r="BU8" s="409"/>
      <c r="BV8" s="407">
        <v>630808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0.78</v>
      </c>
      <c r="CU8" s="448"/>
      <c r="CV8" s="448"/>
      <c r="CW8" s="448"/>
      <c r="CX8" s="448"/>
      <c r="CY8" s="448"/>
      <c r="CZ8" s="448"/>
      <c r="DA8" s="449"/>
      <c r="DB8" s="447">
        <v>0.78</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35182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-76377</v>
      </c>
      <c r="BO9" s="408"/>
      <c r="BP9" s="408"/>
      <c r="BQ9" s="408"/>
      <c r="BR9" s="408"/>
      <c r="BS9" s="408"/>
      <c r="BT9" s="408"/>
      <c r="BU9" s="409"/>
      <c r="BV9" s="407">
        <v>36582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11.5</v>
      </c>
      <c r="CU9" s="405"/>
      <c r="CV9" s="405"/>
      <c r="CW9" s="405"/>
      <c r="CX9" s="405"/>
      <c r="CY9" s="405"/>
      <c r="CZ9" s="405"/>
      <c r="DA9" s="406"/>
      <c r="DB9" s="404">
        <v>12.3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35835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2152</v>
      </c>
      <c r="BO10" s="408"/>
      <c r="BP10" s="408"/>
      <c r="BQ10" s="408"/>
      <c r="BR10" s="408"/>
      <c r="BS10" s="408"/>
      <c r="BT10" s="408"/>
      <c r="BU10" s="409"/>
      <c r="BV10" s="407">
        <v>1787</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35863</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494994</v>
      </c>
      <c r="BO12" s="408"/>
      <c r="BP12" s="408"/>
      <c r="BQ12" s="408"/>
      <c r="BR12" s="408"/>
      <c r="BS12" s="408"/>
      <c r="BT12" s="408"/>
      <c r="BU12" s="409"/>
      <c r="BV12" s="407">
        <v>728416</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35671</v>
      </c>
      <c r="S13" s="492"/>
      <c r="T13" s="492"/>
      <c r="U13" s="492"/>
      <c r="V13" s="493"/>
      <c r="W13" s="423" t="s">
        <v>130</v>
      </c>
      <c r="X13" s="424"/>
      <c r="Y13" s="424"/>
      <c r="Z13" s="424"/>
      <c r="AA13" s="424"/>
      <c r="AB13" s="414"/>
      <c r="AC13" s="458">
        <v>310</v>
      </c>
      <c r="AD13" s="459"/>
      <c r="AE13" s="459"/>
      <c r="AF13" s="459"/>
      <c r="AG13" s="501"/>
      <c r="AH13" s="458">
        <v>336</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-569219</v>
      </c>
      <c r="BO13" s="408"/>
      <c r="BP13" s="408"/>
      <c r="BQ13" s="408"/>
      <c r="BR13" s="408"/>
      <c r="BS13" s="408"/>
      <c r="BT13" s="408"/>
      <c r="BU13" s="409"/>
      <c r="BV13" s="407">
        <v>-690047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7.1</v>
      </c>
      <c r="CU13" s="405"/>
      <c r="CV13" s="405"/>
      <c r="CW13" s="405"/>
      <c r="CX13" s="405"/>
      <c r="CY13" s="405"/>
      <c r="CZ13" s="405"/>
      <c r="DA13" s="406"/>
      <c r="DB13" s="404">
        <v>6.9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35888</v>
      </c>
      <c r="S14" s="492"/>
      <c r="T14" s="492"/>
      <c r="U14" s="492"/>
      <c r="V14" s="493"/>
      <c r="W14" s="397"/>
      <c r="X14" s="398"/>
      <c r="Y14" s="398"/>
      <c r="Z14" s="398"/>
      <c r="AA14" s="398"/>
      <c r="AB14" s="387"/>
      <c r="AC14" s="494">
        <v>1.8</v>
      </c>
      <c r="AD14" s="495"/>
      <c r="AE14" s="495"/>
      <c r="AF14" s="495"/>
      <c r="AG14" s="496"/>
      <c r="AH14" s="494">
        <v>1.9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47.7</v>
      </c>
      <c r="CU14" s="506"/>
      <c r="CV14" s="506"/>
      <c r="CW14" s="506"/>
      <c r="CX14" s="506"/>
      <c r="CY14" s="506"/>
      <c r="CZ14" s="506"/>
      <c r="DA14" s="507"/>
      <c r="DB14" s="505">
        <v>40.5</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35715</v>
      </c>
      <c r="S15" s="492"/>
      <c r="T15" s="492"/>
      <c r="U15" s="492"/>
      <c r="V15" s="493"/>
      <c r="W15" s="423" t="s">
        <v>137</v>
      </c>
      <c r="X15" s="424"/>
      <c r="Y15" s="424"/>
      <c r="Z15" s="424"/>
      <c r="AA15" s="424"/>
      <c r="AB15" s="414"/>
      <c r="AC15" s="458">
        <v>3839</v>
      </c>
      <c r="AD15" s="459"/>
      <c r="AE15" s="459"/>
      <c r="AF15" s="459"/>
      <c r="AG15" s="501"/>
      <c r="AH15" s="458">
        <v>4030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5063085</v>
      </c>
      <c r="BO15" s="371"/>
      <c r="BP15" s="371"/>
      <c r="BQ15" s="371"/>
      <c r="BR15" s="371"/>
      <c r="BS15" s="371"/>
      <c r="BT15" s="371"/>
      <c r="BU15" s="372"/>
      <c r="BV15" s="370">
        <v>4993407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22.8</v>
      </c>
      <c r="AD16" s="495"/>
      <c r="AE16" s="495"/>
      <c r="AF16" s="495"/>
      <c r="AG16" s="496"/>
      <c r="AH16" s="494">
        <v>23.1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6581420</v>
      </c>
      <c r="BO16" s="408"/>
      <c r="BP16" s="408"/>
      <c r="BQ16" s="408"/>
      <c r="BR16" s="408"/>
      <c r="BS16" s="408"/>
      <c r="BT16" s="408"/>
      <c r="BU16" s="409"/>
      <c r="BV16" s="407">
        <v>6263191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12675</v>
      </c>
      <c r="AD17" s="459"/>
      <c r="AE17" s="459"/>
      <c r="AF17" s="459"/>
      <c r="AG17" s="501"/>
      <c r="AH17" s="458">
        <v>13056</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6419131</v>
      </c>
      <c r="BO17" s="408"/>
      <c r="BP17" s="408"/>
      <c r="BQ17" s="408"/>
      <c r="BR17" s="408"/>
      <c r="BS17" s="408"/>
      <c r="BT17" s="408"/>
      <c r="BU17" s="409"/>
      <c r="BV17" s="407">
        <v>6327403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44.89</v>
      </c>
      <c r="M18" s="531"/>
      <c r="N18" s="531"/>
      <c r="O18" s="531"/>
      <c r="P18" s="531"/>
      <c r="Q18" s="531"/>
      <c r="R18" s="532"/>
      <c r="S18" s="532"/>
      <c r="T18" s="532"/>
      <c r="U18" s="532"/>
      <c r="V18" s="533"/>
      <c r="W18" s="425"/>
      <c r="X18" s="426"/>
      <c r="Y18" s="426"/>
      <c r="Z18" s="426"/>
      <c r="AA18" s="426"/>
      <c r="AB18" s="417"/>
      <c r="AC18" s="534">
        <v>75.3</v>
      </c>
      <c r="AD18" s="535"/>
      <c r="AE18" s="535"/>
      <c r="AF18" s="535"/>
      <c r="AG18" s="536"/>
      <c r="AH18" s="534">
        <v>74.900000000000006</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7566878</v>
      </c>
      <c r="BO18" s="408"/>
      <c r="BP18" s="408"/>
      <c r="BQ18" s="408"/>
      <c r="BR18" s="408"/>
      <c r="BS18" s="408"/>
      <c r="BT18" s="408"/>
      <c r="BU18" s="409"/>
      <c r="BV18" s="407">
        <v>7205814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784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9931875</v>
      </c>
      <c r="BO19" s="408"/>
      <c r="BP19" s="408"/>
      <c r="BQ19" s="408"/>
      <c r="BR19" s="408"/>
      <c r="BS19" s="408"/>
      <c r="BT19" s="408"/>
      <c r="BU19" s="409"/>
      <c r="BV19" s="407">
        <v>9252765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12538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13567116</v>
      </c>
      <c r="BO22" s="371"/>
      <c r="BP22" s="371"/>
      <c r="BQ22" s="371"/>
      <c r="BR22" s="371"/>
      <c r="BS22" s="371"/>
      <c r="BT22" s="371"/>
      <c r="BU22" s="372"/>
      <c r="BV22" s="370">
        <v>13728000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8305400</v>
      </c>
      <c r="BO23" s="408"/>
      <c r="BP23" s="408"/>
      <c r="BQ23" s="408"/>
      <c r="BR23" s="408"/>
      <c r="BS23" s="408"/>
      <c r="BT23" s="408"/>
      <c r="BU23" s="409"/>
      <c r="BV23" s="407">
        <v>8879132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8520</v>
      </c>
      <c r="R24" s="459"/>
      <c r="S24" s="459"/>
      <c r="T24" s="459"/>
      <c r="U24" s="459"/>
      <c r="V24" s="501"/>
      <c r="W24" s="553"/>
      <c r="X24" s="554"/>
      <c r="Y24" s="555"/>
      <c r="Z24" s="457" t="s">
        <v>161</v>
      </c>
      <c r="AA24" s="437"/>
      <c r="AB24" s="437"/>
      <c r="AC24" s="437"/>
      <c r="AD24" s="437"/>
      <c r="AE24" s="437"/>
      <c r="AF24" s="437"/>
      <c r="AG24" s="438"/>
      <c r="AH24" s="458">
        <v>222</v>
      </c>
      <c r="AI24" s="459"/>
      <c r="AJ24" s="459"/>
      <c r="AK24" s="459"/>
      <c r="AL24" s="501"/>
      <c r="AM24" s="458">
        <v>656010</v>
      </c>
      <c r="AN24" s="459"/>
      <c r="AO24" s="459"/>
      <c r="AP24" s="459"/>
      <c r="AQ24" s="459"/>
      <c r="AR24" s="501"/>
      <c r="AS24" s="458">
        <v>2955</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8922889</v>
      </c>
      <c r="BO24" s="408"/>
      <c r="BP24" s="408"/>
      <c r="BQ24" s="408"/>
      <c r="BR24" s="408"/>
      <c r="BS24" s="408"/>
      <c r="BT24" s="408"/>
      <c r="BU24" s="409"/>
      <c r="BV24" s="407">
        <v>8675789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6480</v>
      </c>
      <c r="R25" s="459"/>
      <c r="S25" s="459"/>
      <c r="T25" s="459"/>
      <c r="U25" s="459"/>
      <c r="V25" s="501"/>
      <c r="W25" s="553"/>
      <c r="X25" s="554"/>
      <c r="Y25" s="555"/>
      <c r="Z25" s="457" t="s">
        <v>164</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3258475</v>
      </c>
      <c r="BO25" s="371"/>
      <c r="BP25" s="371"/>
      <c r="BQ25" s="371"/>
      <c r="BR25" s="371"/>
      <c r="BS25" s="371"/>
      <c r="BT25" s="371"/>
      <c r="BU25" s="372"/>
      <c r="BV25" s="370">
        <v>2712384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5760</v>
      </c>
      <c r="R26" s="459"/>
      <c r="S26" s="459"/>
      <c r="T26" s="459"/>
      <c r="U26" s="459"/>
      <c r="V26" s="501"/>
      <c r="W26" s="553"/>
      <c r="X26" s="554"/>
      <c r="Y26" s="555"/>
      <c r="Z26" s="457" t="s">
        <v>167</v>
      </c>
      <c r="AA26" s="559"/>
      <c r="AB26" s="559"/>
      <c r="AC26" s="559"/>
      <c r="AD26" s="559"/>
      <c r="AE26" s="559"/>
      <c r="AF26" s="559"/>
      <c r="AG26" s="560"/>
      <c r="AH26" s="458">
        <v>14</v>
      </c>
      <c r="AI26" s="459"/>
      <c r="AJ26" s="459"/>
      <c r="AK26" s="459"/>
      <c r="AL26" s="501"/>
      <c r="AM26" s="458">
        <v>39256</v>
      </c>
      <c r="AN26" s="459"/>
      <c r="AO26" s="459"/>
      <c r="AP26" s="459"/>
      <c r="AQ26" s="459"/>
      <c r="AR26" s="501"/>
      <c r="AS26" s="458">
        <v>2804</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3470</v>
      </c>
      <c r="R27" s="459"/>
      <c r="S27" s="459"/>
      <c r="T27" s="459"/>
      <c r="U27" s="459"/>
      <c r="V27" s="501"/>
      <c r="W27" s="553"/>
      <c r="X27" s="554"/>
      <c r="Y27" s="555"/>
      <c r="Z27" s="457" t="s">
        <v>170</v>
      </c>
      <c r="AA27" s="437"/>
      <c r="AB27" s="437"/>
      <c r="AC27" s="437"/>
      <c r="AD27" s="437"/>
      <c r="AE27" s="437"/>
      <c r="AF27" s="437"/>
      <c r="AG27" s="438"/>
      <c r="AH27" s="458">
        <v>1</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200000</v>
      </c>
      <c r="BO27" s="527"/>
      <c r="BP27" s="527"/>
      <c r="BQ27" s="527"/>
      <c r="BR27" s="527"/>
      <c r="BS27" s="527"/>
      <c r="BT27" s="527"/>
      <c r="BU27" s="528"/>
      <c r="BV27" s="526">
        <v>200000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2900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1161983</v>
      </c>
      <c r="BO28" s="371"/>
      <c r="BP28" s="371"/>
      <c r="BQ28" s="371"/>
      <c r="BR28" s="371"/>
      <c r="BS28" s="371"/>
      <c r="BT28" s="371"/>
      <c r="BU28" s="372"/>
      <c r="BV28" s="370">
        <v>1324478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2730</v>
      </c>
      <c r="R29" s="459"/>
      <c r="S29" s="459"/>
      <c r="T29" s="459"/>
      <c r="U29" s="459"/>
      <c r="V29" s="501"/>
      <c r="W29" s="556"/>
      <c r="X29" s="557"/>
      <c r="Y29" s="558"/>
      <c r="Z29" s="457" t="s">
        <v>177</v>
      </c>
      <c r="AA29" s="437"/>
      <c r="AB29" s="437"/>
      <c r="AC29" s="437"/>
      <c r="AD29" s="437"/>
      <c r="AE29" s="437"/>
      <c r="AF29" s="437"/>
      <c r="AG29" s="438"/>
      <c r="AH29" s="458">
        <v>223</v>
      </c>
      <c r="AI29" s="459"/>
      <c r="AJ29" s="459"/>
      <c r="AK29" s="459"/>
      <c r="AL29" s="501"/>
      <c r="AM29" s="458">
        <v>659789</v>
      </c>
      <c r="AN29" s="459"/>
      <c r="AO29" s="459"/>
      <c r="AP29" s="459"/>
      <c r="AQ29" s="459"/>
      <c r="AR29" s="501"/>
      <c r="AS29" s="458">
        <v>2959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301417</v>
      </c>
      <c r="BO29" s="408"/>
      <c r="BP29" s="408"/>
      <c r="BQ29" s="408"/>
      <c r="BR29" s="408"/>
      <c r="BS29" s="408"/>
      <c r="BT29" s="408"/>
      <c r="BU29" s="409"/>
      <c r="BV29" s="407">
        <v>280890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1884715</v>
      </c>
      <c r="BO30" s="527"/>
      <c r="BP30" s="527"/>
      <c r="BQ30" s="527"/>
      <c r="BR30" s="527"/>
      <c r="BS30" s="527"/>
      <c r="BT30" s="527"/>
      <c r="BU30" s="528"/>
      <c r="BV30" s="526">
        <v>1755975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宮城東部衛生処理組合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町営墓地特別会計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宮城県市町村職員退職手当組合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宮城県市町村非常勤消防団員補償報償組合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塩釜地区消防事務組合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宮城県市町村自治振興センター</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宮城県後期高齢者医療広域連合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宮城県後期高齢者医療事業会計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z0OGTHEAtvCMtTzz6wX4Twg9GES1wqQa50bnivXjlF+Q+wzPSZtFYPuiRAmCWJGJ492uoUX9GVYraTkKNcBmA==" saltValue="3cSHWoAWGAoGVPIEuEkd/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8"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85" zoomScaleNormal="85" zoomScaleSheetLayoutView="100" workbookViewId="0">
      <selection activeCell="Q26" sqref="Q26:V26"/>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534</v>
      </c>
      <c r="D34" s="1151"/>
      <c r="E34" s="1152"/>
      <c r="F34" s="32">
        <v>18.57</v>
      </c>
      <c r="G34" s="33">
        <v>15.05</v>
      </c>
      <c r="H34" s="33">
        <v>15.19</v>
      </c>
      <c r="I34" s="33">
        <v>15.67</v>
      </c>
      <c r="J34" s="34">
        <v>15.77</v>
      </c>
      <c r="K34" s="22"/>
      <c r="L34" s="22"/>
      <c r="M34" s="22"/>
      <c r="N34" s="22"/>
      <c r="O34" s="22"/>
      <c r="P34" s="22"/>
    </row>
    <row r="35" spans="1:16" ht="39" customHeight="1" x14ac:dyDescent="0.2">
      <c r="A35" s="22"/>
      <c r="B35" s="35"/>
      <c r="C35" s="1145" t="s">
        <v>535</v>
      </c>
      <c r="D35" s="1146"/>
      <c r="E35" s="1147"/>
      <c r="F35" s="36">
        <v>8.18</v>
      </c>
      <c r="G35" s="37">
        <v>7.69</v>
      </c>
      <c r="H35" s="37">
        <v>7.95</v>
      </c>
      <c r="I35" s="37">
        <v>8.18</v>
      </c>
      <c r="J35" s="38">
        <v>6.93</v>
      </c>
      <c r="K35" s="22"/>
      <c r="L35" s="22"/>
      <c r="M35" s="22"/>
      <c r="N35" s="22"/>
      <c r="O35" s="22"/>
      <c r="P35" s="22"/>
    </row>
    <row r="36" spans="1:16" ht="39" customHeight="1" x14ac:dyDescent="0.2">
      <c r="A36" s="22"/>
      <c r="B36" s="35"/>
      <c r="C36" s="1145" t="s">
        <v>536</v>
      </c>
      <c r="D36" s="1146"/>
      <c r="E36" s="1147"/>
      <c r="F36" s="36">
        <v>1.21</v>
      </c>
      <c r="G36" s="37">
        <v>1.84</v>
      </c>
      <c r="H36" s="37">
        <v>3.66</v>
      </c>
      <c r="I36" s="37">
        <v>3.56</v>
      </c>
      <c r="J36" s="38">
        <v>3.48</v>
      </c>
      <c r="K36" s="22"/>
      <c r="L36" s="22"/>
      <c r="M36" s="22"/>
      <c r="N36" s="22"/>
      <c r="O36" s="22"/>
      <c r="P36" s="22"/>
    </row>
    <row r="37" spans="1:16" ht="39" customHeight="1" x14ac:dyDescent="0.2">
      <c r="A37" s="22"/>
      <c r="B37" s="35"/>
      <c r="C37" s="1145" t="s">
        <v>537</v>
      </c>
      <c r="D37" s="1146"/>
      <c r="E37" s="1147"/>
      <c r="F37" s="36">
        <v>0.69</v>
      </c>
      <c r="G37" s="37">
        <v>0.72</v>
      </c>
      <c r="H37" s="37">
        <v>1.41</v>
      </c>
      <c r="I37" s="37">
        <v>0.52</v>
      </c>
      <c r="J37" s="38">
        <v>0.97</v>
      </c>
      <c r="K37" s="22"/>
      <c r="L37" s="22"/>
      <c r="M37" s="22"/>
      <c r="N37" s="22"/>
      <c r="O37" s="22"/>
      <c r="P37" s="22"/>
    </row>
    <row r="38" spans="1:16" ht="39" customHeight="1" x14ac:dyDescent="0.2">
      <c r="A38" s="22"/>
      <c r="B38" s="35"/>
      <c r="C38" s="1145" t="s">
        <v>538</v>
      </c>
      <c r="D38" s="1146"/>
      <c r="E38" s="1147"/>
      <c r="F38" s="36">
        <v>0.97</v>
      </c>
      <c r="G38" s="37">
        <v>0.78</v>
      </c>
      <c r="H38" s="37">
        <v>0.48</v>
      </c>
      <c r="I38" s="37">
        <v>0.37</v>
      </c>
      <c r="J38" s="38">
        <v>0.56999999999999995</v>
      </c>
      <c r="K38" s="22"/>
      <c r="L38" s="22"/>
      <c r="M38" s="22"/>
      <c r="N38" s="22"/>
      <c r="O38" s="22"/>
      <c r="P38" s="22"/>
    </row>
    <row r="39" spans="1:16" ht="39" customHeight="1" x14ac:dyDescent="0.2">
      <c r="A39" s="22"/>
      <c r="B39" s="35"/>
      <c r="C39" s="1145" t="s">
        <v>539</v>
      </c>
      <c r="D39" s="1146"/>
      <c r="E39" s="1147"/>
      <c r="F39" s="36">
        <v>0.08</v>
      </c>
      <c r="G39" s="37">
        <v>0.08</v>
      </c>
      <c r="H39" s="37">
        <v>0.1</v>
      </c>
      <c r="I39" s="37">
        <v>0.1</v>
      </c>
      <c r="J39" s="38">
        <v>0.12</v>
      </c>
      <c r="K39" s="22"/>
      <c r="L39" s="22"/>
      <c r="M39" s="22"/>
      <c r="N39" s="22"/>
      <c r="O39" s="22"/>
      <c r="P39" s="22"/>
    </row>
    <row r="40" spans="1:16" ht="39" customHeight="1" x14ac:dyDescent="0.2">
      <c r="A40" s="22"/>
      <c r="B40" s="35"/>
      <c r="C40" s="1145" t="s">
        <v>540</v>
      </c>
      <c r="D40" s="1146"/>
      <c r="E40" s="1147"/>
      <c r="F40" s="36">
        <v>0.01</v>
      </c>
      <c r="G40" s="37">
        <v>0.01</v>
      </c>
      <c r="H40" s="37">
        <v>0.01</v>
      </c>
      <c r="I40" s="37">
        <v>0.01</v>
      </c>
      <c r="J40" s="38">
        <v>0.01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542</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3SEf5k0Mc0FN4dx9uAn/auiwkhWm8vBCCSeUDWxB1J6DP5RgjyjKKyyjDhGgLR9KlEPeCItz0J+tgqlYH+J3g==" saltValue="h89fcVQEqtOQJ+2YG8pl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0" zoomScaleSheetLayoutView="55" workbookViewId="0">
      <selection activeCell="U35" sqref="U35"/>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1015</v>
      </c>
      <c r="L45" s="60">
        <v>1079</v>
      </c>
      <c r="M45" s="60">
        <v>1115</v>
      </c>
      <c r="N45" s="60">
        <v>1214</v>
      </c>
      <c r="O45" s="61">
        <v>1240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69</v>
      </c>
      <c r="L48" s="64">
        <v>62</v>
      </c>
      <c r="M48" s="64">
        <v>114</v>
      </c>
      <c r="N48" s="64">
        <v>64</v>
      </c>
      <c r="O48" s="65">
        <v>70</v>
      </c>
      <c r="P48" s="48"/>
      <c r="Q48" s="48"/>
      <c r="R48" s="48"/>
      <c r="S48" s="48"/>
      <c r="T48" s="48"/>
      <c r="U48" s="48"/>
    </row>
    <row r="49" spans="1:21" ht="30.75" customHeight="1" x14ac:dyDescent="0.2">
      <c r="A49" s="48"/>
      <c r="B49" s="1155"/>
      <c r="C49" s="1156"/>
      <c r="D49" s="62"/>
      <c r="E49" s="1161" t="s">
        <v>14</v>
      </c>
      <c r="F49" s="1161"/>
      <c r="G49" s="1161"/>
      <c r="H49" s="1161"/>
      <c r="I49" s="1161"/>
      <c r="J49" s="1162"/>
      <c r="K49" s="63">
        <v>14</v>
      </c>
      <c r="L49" s="64">
        <v>30</v>
      </c>
      <c r="M49" s="64">
        <v>28</v>
      </c>
      <c r="N49" s="64">
        <v>30</v>
      </c>
      <c r="O49" s="65">
        <v>30</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746</v>
      </c>
      <c r="L52" s="64">
        <v>723</v>
      </c>
      <c r="M52" s="64">
        <v>789</v>
      </c>
      <c r="N52" s="64">
        <v>801</v>
      </c>
      <c r="O52" s="65">
        <v>821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352</v>
      </c>
      <c r="L53" s="69">
        <v>448</v>
      </c>
      <c r="M53" s="69">
        <v>468</v>
      </c>
      <c r="N53" s="69">
        <v>507</v>
      </c>
      <c r="O53" s="70">
        <v>519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9kxFAmOZaxDQHrDJx1jjqNsZZ6XcVIZDnugJI/8zOY2l/CeK1D/dZKPPO8iJ2uheufHGHdfS+N4t3asjgU+pA==" saltValue="1zkK3YyHDHmedJMAiG5Vf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2"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SheetLayoutView="100" workbookViewId="0">
      <selection activeCell="Q26" sqref="Q26:V26"/>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14657</v>
      </c>
      <c r="J41" s="344">
        <v>14543</v>
      </c>
      <c r="K41" s="344">
        <v>14119</v>
      </c>
      <c r="L41" s="344">
        <v>13728</v>
      </c>
      <c r="M41" s="345">
        <v>13567</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811</v>
      </c>
      <c r="J43" s="347">
        <v>959</v>
      </c>
      <c r="K43" s="347">
        <v>1187</v>
      </c>
      <c r="L43" s="347">
        <v>1095</v>
      </c>
      <c r="M43" s="348">
        <v>1039</v>
      </c>
    </row>
    <row r="44" spans="2:13" ht="27.75" customHeight="1" x14ac:dyDescent="0.2">
      <c r="B44" s="1186"/>
      <c r="C44" s="1187"/>
      <c r="D44" s="106"/>
      <c r="E44" s="1192" t="s">
        <v>34</v>
      </c>
      <c r="F44" s="1192"/>
      <c r="G44" s="1192"/>
      <c r="H44" s="1193"/>
      <c r="I44" s="346">
        <v>369</v>
      </c>
      <c r="J44" s="347">
        <v>380</v>
      </c>
      <c r="K44" s="347">
        <v>391</v>
      </c>
      <c r="L44" s="347">
        <v>368</v>
      </c>
      <c r="M44" s="348">
        <v>337</v>
      </c>
    </row>
    <row r="45" spans="2:13" ht="27.75" customHeight="1" x14ac:dyDescent="0.2">
      <c r="B45" s="1186"/>
      <c r="C45" s="1187"/>
      <c r="D45" s="106"/>
      <c r="E45" s="1192" t="s">
        <v>35</v>
      </c>
      <c r="F45" s="1192"/>
      <c r="G45" s="1192"/>
      <c r="H45" s="1193"/>
      <c r="I45" s="346">
        <v>222</v>
      </c>
      <c r="J45" s="347">
        <v>246</v>
      </c>
      <c r="K45" s="347">
        <v>263</v>
      </c>
      <c r="L45" s="347">
        <v>486</v>
      </c>
      <c r="M45" s="348">
        <v>738</v>
      </c>
    </row>
    <row r="46" spans="2:13" ht="27.75" customHeight="1" x14ac:dyDescent="0.2">
      <c r="B46" s="1186"/>
      <c r="C46" s="1187"/>
      <c r="D46" s="107"/>
      <c r="E46" s="1192" t="s">
        <v>36</v>
      </c>
      <c r="F46" s="1192"/>
      <c r="G46" s="1192"/>
      <c r="H46" s="1193"/>
      <c r="I46" s="346" t="s">
        <v>487</v>
      </c>
      <c r="J46" s="347" t="s">
        <v>487</v>
      </c>
      <c r="K46" s="347">
        <v>5</v>
      </c>
      <c r="L46" s="347">
        <v>1</v>
      </c>
      <c r="M46" s="348">
        <v>0</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2960</v>
      </c>
      <c r="J50" s="347">
        <v>3590</v>
      </c>
      <c r="K50" s="347">
        <v>3816</v>
      </c>
      <c r="L50" s="347">
        <v>3806</v>
      </c>
      <c r="M50" s="348">
        <v>3807</v>
      </c>
    </row>
    <row r="51" spans="2:13" ht="27.75" customHeight="1" x14ac:dyDescent="0.2">
      <c r="B51" s="1186"/>
      <c r="C51" s="1187"/>
      <c r="D51" s="106"/>
      <c r="E51" s="1192" t="s">
        <v>42</v>
      </c>
      <c r="F51" s="1192"/>
      <c r="G51" s="1192"/>
      <c r="H51" s="1193"/>
      <c r="I51" s="346">
        <v>768</v>
      </c>
      <c r="J51" s="347">
        <v>684</v>
      </c>
      <c r="K51" s="347">
        <v>593</v>
      </c>
      <c r="L51" s="347">
        <v>545</v>
      </c>
      <c r="M51" s="348">
        <v>451</v>
      </c>
    </row>
    <row r="52" spans="2:13" ht="27.75" customHeight="1" x14ac:dyDescent="0.2">
      <c r="B52" s="1188"/>
      <c r="C52" s="1189"/>
      <c r="D52" s="106"/>
      <c r="E52" s="1192" t="s">
        <v>43</v>
      </c>
      <c r="F52" s="1192"/>
      <c r="G52" s="1192"/>
      <c r="H52" s="1193"/>
      <c r="I52" s="346">
        <v>8900</v>
      </c>
      <c r="J52" s="347">
        <v>9051</v>
      </c>
      <c r="K52" s="347">
        <v>8886</v>
      </c>
      <c r="L52" s="347">
        <v>8507</v>
      </c>
      <c r="M52" s="348">
        <v>7958</v>
      </c>
    </row>
    <row r="53" spans="2:13" ht="27.75" customHeight="1" thickBot="1" x14ac:dyDescent="0.25">
      <c r="B53" s="1199" t="s">
        <v>19</v>
      </c>
      <c r="C53" s="1200"/>
      <c r="D53" s="110"/>
      <c r="E53" s="1201" t="s">
        <v>44</v>
      </c>
      <c r="F53" s="1201"/>
      <c r="G53" s="1201"/>
      <c r="H53" s="1202"/>
      <c r="I53" s="349">
        <v>3431</v>
      </c>
      <c r="J53" s="350">
        <v>2803</v>
      </c>
      <c r="K53" s="350">
        <v>2670</v>
      </c>
      <c r="L53" s="350">
        <v>2820</v>
      </c>
      <c r="M53" s="351">
        <v>3465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Q50VXxxkA5dMoj1C1OMC0SGZ7Ka0dJht9ae1JG/C83eGA9mP1P53xR92OS+ZVN2OyvVhUSbcaRmau7IA36FWSQ==" saltValue="God7oJbAeeqsXxTvMJ2x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Q26" sqref="Q26:V26"/>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1751</v>
      </c>
      <c r="G55" s="352">
        <v>1324</v>
      </c>
      <c r="H55" s="353">
        <v>1162</v>
      </c>
    </row>
    <row r="56" spans="2:8" ht="52.5" customHeight="1" x14ac:dyDescent="0.2">
      <c r="B56" s="122"/>
      <c r="C56" s="1213" t="s">
        <v>47</v>
      </c>
      <c r="D56" s="1213"/>
      <c r="E56" s="1214"/>
      <c r="F56" s="354">
        <v>253</v>
      </c>
      <c r="G56" s="354">
        <v>281</v>
      </c>
      <c r="H56" s="355">
        <v>301</v>
      </c>
    </row>
    <row r="57" spans="2:8" ht="53.25" customHeight="1" x14ac:dyDescent="0.2">
      <c r="B57" s="122"/>
      <c r="C57" s="1215" t="s">
        <v>48</v>
      </c>
      <c r="D57" s="1215"/>
      <c r="E57" s="1216"/>
      <c r="F57" s="356">
        <v>1406</v>
      </c>
      <c r="G57" s="356">
        <v>1756</v>
      </c>
      <c r="H57" s="357">
        <v>1885</v>
      </c>
    </row>
    <row r="58" spans="2:8" ht="45.75" customHeight="1" x14ac:dyDescent="0.2">
      <c r="B58" s="123"/>
      <c r="C58" s="1203" t="s">
        <v>556</v>
      </c>
      <c r="D58" s="1204"/>
      <c r="E58" s="1205"/>
      <c r="F58" s="358">
        <v>1025</v>
      </c>
      <c r="G58" s="358">
        <v>1190</v>
      </c>
      <c r="H58" s="359">
        <v>1231</v>
      </c>
    </row>
    <row r="59" spans="2:8" ht="45.75" customHeight="1" x14ac:dyDescent="0.2">
      <c r="B59" s="123"/>
      <c r="C59" s="1203" t="s">
        <v>557</v>
      </c>
      <c r="D59" s="1204"/>
      <c r="E59" s="1205"/>
      <c r="F59" s="358">
        <v>222</v>
      </c>
      <c r="G59" s="358">
        <v>368</v>
      </c>
      <c r="H59" s="359">
        <v>431</v>
      </c>
    </row>
    <row r="60" spans="2:8" ht="45.75" customHeight="1" x14ac:dyDescent="0.2">
      <c r="B60" s="123"/>
      <c r="C60" s="1203" t="s">
        <v>558</v>
      </c>
      <c r="D60" s="1204"/>
      <c r="E60" s="1205"/>
      <c r="F60" s="358">
        <v>88</v>
      </c>
      <c r="G60" s="358">
        <v>83</v>
      </c>
      <c r="H60" s="359">
        <v>87</v>
      </c>
    </row>
    <row r="61" spans="2:8" ht="45.75" customHeight="1" x14ac:dyDescent="0.2">
      <c r="B61" s="123"/>
      <c r="C61" s="1203" t="s">
        <v>560</v>
      </c>
      <c r="D61" s="1204"/>
      <c r="E61" s="1205"/>
      <c r="F61" s="358">
        <v>11</v>
      </c>
      <c r="G61" s="358">
        <v>34</v>
      </c>
      <c r="H61" s="359">
        <v>51</v>
      </c>
    </row>
    <row r="62" spans="2:8" ht="45.75" customHeight="1" thickBot="1" x14ac:dyDescent="0.25">
      <c r="B62" s="124"/>
      <c r="C62" s="1206" t="s">
        <v>559</v>
      </c>
      <c r="D62" s="1207"/>
      <c r="E62" s="1208"/>
      <c r="F62" s="360">
        <v>39</v>
      </c>
      <c r="G62" s="360">
        <v>43</v>
      </c>
      <c r="H62" s="361">
        <v>28</v>
      </c>
    </row>
    <row r="63" spans="2:8" ht="52.5" customHeight="1" thickBot="1" x14ac:dyDescent="0.25">
      <c r="B63" s="125"/>
      <c r="C63" s="1209" t="s">
        <v>49</v>
      </c>
      <c r="D63" s="1209"/>
      <c r="E63" s="1210"/>
      <c r="F63" s="362">
        <v>3410</v>
      </c>
      <c r="G63" s="362">
        <v>3361</v>
      </c>
      <c r="H63" s="363">
        <v>3348</v>
      </c>
    </row>
    <row r="64" spans="2:8" ht="13" x14ac:dyDescent="0.2"/>
  </sheetData>
  <sheetProtection algorithmName="SHA-512" hashValue="1V0yT93w50JfIe+vwbXq+HeJNxhL02uQq/S1LDa9MmylRkHOKbM/FC3Hb2A0smuCVdjyiiay1PQIEHLHDa9deg==" saltValue="Yh1U6p79yEnL5dBZ9R1O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8" orientation="landscape" cellComments="asDisplayed"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75680</v>
      </c>
      <c r="E3" s="144"/>
      <c r="F3" s="145">
        <v>52068</v>
      </c>
      <c r="G3" s="146"/>
      <c r="H3" s="147"/>
    </row>
    <row r="4" spans="1:8" x14ac:dyDescent="0.2">
      <c r="A4" s="148"/>
      <c r="B4" s="149"/>
      <c r="C4" s="150"/>
      <c r="D4" s="151">
        <v>31314</v>
      </c>
      <c r="E4" s="152"/>
      <c r="F4" s="153">
        <v>26936</v>
      </c>
      <c r="G4" s="154"/>
      <c r="H4" s="155"/>
    </row>
    <row r="5" spans="1:8" x14ac:dyDescent="0.2">
      <c r="A5" s="136" t="s">
        <v>519</v>
      </c>
      <c r="B5" s="141"/>
      <c r="C5" s="142"/>
      <c r="D5" s="143">
        <v>12483</v>
      </c>
      <c r="E5" s="144"/>
      <c r="F5" s="145">
        <v>47161</v>
      </c>
      <c r="G5" s="146"/>
      <c r="H5" s="147"/>
    </row>
    <row r="6" spans="1:8" x14ac:dyDescent="0.2">
      <c r="A6" s="148"/>
      <c r="B6" s="149"/>
      <c r="C6" s="150"/>
      <c r="D6" s="151">
        <v>8804</v>
      </c>
      <c r="E6" s="152"/>
      <c r="F6" s="153">
        <v>24595</v>
      </c>
      <c r="G6" s="154"/>
      <c r="H6" s="155"/>
    </row>
    <row r="7" spans="1:8" x14ac:dyDescent="0.2">
      <c r="A7" s="136" t="s">
        <v>520</v>
      </c>
      <c r="B7" s="141"/>
      <c r="C7" s="142"/>
      <c r="D7" s="143">
        <v>18429</v>
      </c>
      <c r="E7" s="144"/>
      <c r="F7" s="145">
        <v>43423</v>
      </c>
      <c r="G7" s="146"/>
      <c r="H7" s="147"/>
    </row>
    <row r="8" spans="1:8" x14ac:dyDescent="0.2">
      <c r="A8" s="148"/>
      <c r="B8" s="149"/>
      <c r="C8" s="150"/>
      <c r="D8" s="151">
        <v>12135</v>
      </c>
      <c r="E8" s="152"/>
      <c r="F8" s="153">
        <v>22207</v>
      </c>
      <c r="G8" s="154"/>
      <c r="H8" s="155"/>
    </row>
    <row r="9" spans="1:8" x14ac:dyDescent="0.2">
      <c r="A9" s="136" t="s">
        <v>521</v>
      </c>
      <c r="B9" s="141"/>
      <c r="C9" s="142"/>
      <c r="D9" s="143">
        <v>52926</v>
      </c>
      <c r="E9" s="144"/>
      <c r="F9" s="145">
        <v>45265</v>
      </c>
      <c r="G9" s="146"/>
      <c r="H9" s="147"/>
    </row>
    <row r="10" spans="1:8" x14ac:dyDescent="0.2">
      <c r="A10" s="148"/>
      <c r="B10" s="149"/>
      <c r="C10" s="150"/>
      <c r="D10" s="151">
        <v>22910</v>
      </c>
      <c r="E10" s="152"/>
      <c r="F10" s="153">
        <v>22600</v>
      </c>
      <c r="G10" s="154"/>
      <c r="H10" s="155"/>
    </row>
    <row r="11" spans="1:8" x14ac:dyDescent="0.2">
      <c r="A11" s="136" t="s">
        <v>522</v>
      </c>
      <c r="B11" s="141"/>
      <c r="C11" s="142"/>
      <c r="D11" s="143">
        <v>44115</v>
      </c>
      <c r="E11" s="144"/>
      <c r="F11" s="145">
        <v>54621</v>
      </c>
      <c r="G11" s="146"/>
      <c r="H11" s="147"/>
    </row>
    <row r="12" spans="1:8" x14ac:dyDescent="0.2">
      <c r="A12" s="148"/>
      <c r="B12" s="149"/>
      <c r="C12" s="156"/>
      <c r="D12" s="151">
        <v>26499</v>
      </c>
      <c r="E12" s="152"/>
      <c r="F12" s="153">
        <v>30892</v>
      </c>
      <c r="G12" s="154"/>
      <c r="H12" s="155"/>
    </row>
    <row r="13" spans="1:8" x14ac:dyDescent="0.2">
      <c r="A13" s="136"/>
      <c r="B13" s="141"/>
      <c r="C13" s="157"/>
      <c r="D13" s="158">
        <v>40727</v>
      </c>
      <c r="E13" s="159"/>
      <c r="F13" s="160">
        <v>48508</v>
      </c>
      <c r="G13" s="161"/>
      <c r="H13" s="147"/>
    </row>
    <row r="14" spans="1:8" x14ac:dyDescent="0.2">
      <c r="A14" s="148"/>
      <c r="B14" s="149"/>
      <c r="C14" s="150"/>
      <c r="D14" s="151">
        <v>20332</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8.1999999999999993</v>
      </c>
      <c r="C19" s="162">
        <f>ROUND(VALUE(SUBSTITUTE(実質収支比率等に係る経年分析!G$48,"▲","-")),2)</f>
        <v>7.71</v>
      </c>
      <c r="D19" s="162">
        <f>ROUND(VALUE(SUBSTITUTE(実質収支比率等に係る経年分析!H$48,"▲","-")),2)</f>
        <v>7.97</v>
      </c>
      <c r="E19" s="162">
        <f>ROUND(VALUE(SUBSTITUTE(実質収支比率等に係る経年分析!I$48,"▲","-")),2)</f>
        <v>8.1999999999999993</v>
      </c>
      <c r="F19" s="162">
        <f>ROUND(VALUE(SUBSTITUTE(実質収支比率等に係る経年分析!J$48,"▲","-")),2)</f>
        <v>6.95</v>
      </c>
    </row>
    <row r="20" spans="1:11" x14ac:dyDescent="0.2">
      <c r="A20" s="162" t="s">
        <v>53</v>
      </c>
      <c r="B20" s="162">
        <f>ROUND(VALUE(SUBSTITUTE(実質収支比率等に係る経年分析!F$47,"▲","-")),2)</f>
        <v>17.920000000000002</v>
      </c>
      <c r="C20" s="162">
        <f>ROUND(VALUE(SUBSTITUTE(実質収支比率等に係る経年分析!G$47,"▲","-")),2)</f>
        <v>22.46</v>
      </c>
      <c r="D20" s="162">
        <f>ROUND(VALUE(SUBSTITUTE(実質収支比率等に係る経年分析!H$47,"▲","-")),2)</f>
        <v>23.48</v>
      </c>
      <c r="E20" s="162">
        <f>ROUND(VALUE(SUBSTITUTE(実質収支比率等に係る経年分析!I$47,"▲","-")),2)</f>
        <v>17.22</v>
      </c>
      <c r="F20" s="162">
        <f>ROUND(VALUE(SUBSTITUTE(実質収支比率等に係る経年分析!J$47,"▲","-")),2)</f>
        <v>14.57</v>
      </c>
    </row>
    <row r="21" spans="1:11" x14ac:dyDescent="0.2">
      <c r="A21" s="162" t="s">
        <v>54</v>
      </c>
      <c r="B21" s="162">
        <f>IF(ISNUMBER(VALUE(SUBSTITUTE(実質収支比率等に係る経年分析!F$49,"▲","-"))),ROUND(VALUE(SUBSTITUTE(実質収支比率等に係る経年分析!F$49,"▲","-")),2),NA())</f>
        <v>-2.9</v>
      </c>
      <c r="C21" s="162">
        <f>IF(ISNUMBER(VALUE(SUBSTITUTE(実質収支比率等に係る経年分析!G$49,"▲","-"))),ROUND(VALUE(SUBSTITUTE(実質収支比率等に係る経年分析!G$49,"▲","-")),2),NA())</f>
        <v>1.75</v>
      </c>
      <c r="D21" s="162">
        <f>IF(ISNUMBER(VALUE(SUBSTITUTE(実質収支比率等に係る経年分析!H$49,"▲","-"))),ROUND(VALUE(SUBSTITUTE(実質収支比率等に係る経年分析!H$49,"▲","-")),2),NA())</f>
        <v>-3.19</v>
      </c>
      <c r="E21" s="162">
        <f>IF(ISNUMBER(VALUE(SUBSTITUTE(実質収支比率等に係る経年分析!I$49,"▲","-"))),ROUND(VALUE(SUBSTITUTE(実質収支比率等に係る経年分析!I$49,"▲","-")),2),NA())</f>
        <v>-8.9700000000000006</v>
      </c>
      <c r="F21" s="162">
        <f>IF(ISNUMBER(VALUE(SUBSTITUTE(実質収支比率等に係る経年分析!J$49,"▲","-"))),ROUND(VALUE(SUBSTITUTE(実質収支比率等に係る経年分析!J$49,"▲","-")),2),NA())</f>
        <v>-7.14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町営墓地特別会計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0.12</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0.56999999999999995</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0.97</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3.66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3.56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3.48</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7.69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7.95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8.18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6.93</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18.57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15.05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15.19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15.67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15.77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746</v>
      </c>
      <c r="E42" s="164"/>
      <c r="F42" s="164"/>
      <c r="G42" s="164">
        <f>'実質公債費比率（分子）の構造'!L$52</f>
        <v>723</v>
      </c>
      <c r="H42" s="164"/>
      <c r="I42" s="164"/>
      <c r="J42" s="164">
        <f>'実質公債費比率（分子）の構造'!M$52</f>
        <v>789</v>
      </c>
      <c r="K42" s="164"/>
      <c r="L42" s="164"/>
      <c r="M42" s="164">
        <f>'実質公債費比率（分子）の構造'!N$52</f>
        <v>801</v>
      </c>
      <c r="N42" s="164"/>
      <c r="O42" s="164"/>
      <c r="P42" s="164">
        <f>'実質公債費比率（分子）の構造'!O$52</f>
        <v>821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14</v>
      </c>
      <c r="C45" s="164"/>
      <c r="D45" s="164"/>
      <c r="E45" s="164">
        <f>'実質公債費比率（分子）の構造'!L$49</f>
        <v>30</v>
      </c>
      <c r="F45" s="164"/>
      <c r="G45" s="164"/>
      <c r="H45" s="164">
        <f>'実質公債費比率（分子）の構造'!M$49</f>
        <v>28</v>
      </c>
      <c r="I45" s="164"/>
      <c r="J45" s="164"/>
      <c r="K45" s="164">
        <f>'実質公債費比率（分子）の構造'!N$49</f>
        <v>30</v>
      </c>
      <c r="L45" s="164"/>
      <c r="M45" s="164"/>
      <c r="N45" s="164">
        <f>'実質公債費比率（分子）の構造'!O$49</f>
        <v>30</v>
      </c>
      <c r="O45" s="164"/>
      <c r="P45" s="164"/>
    </row>
    <row r="46" spans="1:16" x14ac:dyDescent="0.2">
      <c r="A46" s="164" t="s">
        <v>64</v>
      </c>
      <c r="B46" s="164">
        <f>'実質公債費比率（分子）の構造'!K$48</f>
        <v>69</v>
      </c>
      <c r="C46" s="164"/>
      <c r="D46" s="164"/>
      <c r="E46" s="164">
        <f>'実質公債費比率（分子）の構造'!L$48</f>
        <v>62</v>
      </c>
      <c r="F46" s="164"/>
      <c r="G46" s="164"/>
      <c r="H46" s="164">
        <f>'実質公債費比率（分子）の構造'!M$48</f>
        <v>114</v>
      </c>
      <c r="I46" s="164"/>
      <c r="J46" s="164"/>
      <c r="K46" s="164">
        <f>'実質公債費比率（分子）の構造'!N$48</f>
        <v>64</v>
      </c>
      <c r="L46" s="164"/>
      <c r="M46" s="164"/>
      <c r="N46" s="164">
        <f>'実質公債費比率（分子）の構造'!O$48</f>
        <v>70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1015</v>
      </c>
      <c r="C49" s="164"/>
      <c r="D49" s="164"/>
      <c r="E49" s="164">
        <f>'実質公債費比率（分子）の構造'!L$45</f>
        <v>1079</v>
      </c>
      <c r="F49" s="164"/>
      <c r="G49" s="164"/>
      <c r="H49" s="164">
        <f>'実質公債費比率（分子）の構造'!M$45</f>
        <v>1115</v>
      </c>
      <c r="I49" s="164"/>
      <c r="J49" s="164"/>
      <c r="K49" s="164">
        <f>'実質公債費比率（分子）の構造'!N$45</f>
        <v>1214</v>
      </c>
      <c r="L49" s="164"/>
      <c r="M49" s="164"/>
      <c r="N49" s="164">
        <f>'実質公債費比率（分子）の構造'!O$45</f>
        <v>1240</v>
      </c>
      <c r="O49" s="164"/>
      <c r="P49" s="164"/>
    </row>
    <row r="50" spans="1:16" x14ac:dyDescent="0.2">
      <c r="A50" s="164" t="s">
        <v>67</v>
      </c>
      <c r="B50" s="164" t="e">
        <f>NA()</f>
        <v>#N/A</v>
      </c>
      <c r="C50" s="164">
        <f>IF(ISNUMBER('実質公債費比率（分子）の構造'!K$53),'実質公債費比率（分子）の構造'!K$53,NA())</f>
        <v>352</v>
      </c>
      <c r="D50" s="164" t="e">
        <f>NA()</f>
        <v>#N/A</v>
      </c>
      <c r="E50" s="164" t="e">
        <f>NA()</f>
        <v>#N/A</v>
      </c>
      <c r="F50" s="164">
        <f>IF(ISNUMBER('実質公債費比率（分子）の構造'!L$53),'実質公債費比率（分子）の構造'!L$53,NA())</f>
        <v>448</v>
      </c>
      <c r="G50" s="164" t="e">
        <f>NA()</f>
        <v>#N/A</v>
      </c>
      <c r="H50" s="164" t="e">
        <f>NA()</f>
        <v>#N/A</v>
      </c>
      <c r="I50" s="164">
        <f>IF(ISNUMBER('実質公債費比率（分子）の構造'!M$53),'実質公債費比率（分子）の構造'!M$53,NA())</f>
        <v>468</v>
      </c>
      <c r="J50" s="164" t="e">
        <f>NA()</f>
        <v>#N/A</v>
      </c>
      <c r="K50" s="164" t="e">
        <f>NA()</f>
        <v>#N/A</v>
      </c>
      <c r="L50" s="164">
        <f>IF(ISNUMBER('実質公債費比率（分子）の構造'!N$53),'実質公債費比率（分子）の構造'!N$53,NA())</f>
        <v>507</v>
      </c>
      <c r="M50" s="164" t="e">
        <f>NA()</f>
        <v>#N/A</v>
      </c>
      <c r="N50" s="164" t="e">
        <f>NA()</f>
        <v>#N/A</v>
      </c>
      <c r="O50" s="164">
        <f>IF(ISNUMBER('実質公債費比率（分子）の構造'!O$53),'実質公債費比率（分子）の構造'!O$53,NA())</f>
        <v>519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8900</v>
      </c>
      <c r="E56" s="163"/>
      <c r="F56" s="163"/>
      <c r="G56" s="163">
        <f>'将来負担比率（分子）の構造'!J$52</f>
        <v>9051</v>
      </c>
      <c r="H56" s="163"/>
      <c r="I56" s="163"/>
      <c r="J56" s="163">
        <f>'将来負担比率（分子）の構造'!K$52</f>
        <v>8886</v>
      </c>
      <c r="K56" s="163"/>
      <c r="L56" s="163"/>
      <c r="M56" s="163">
        <f>'将来負担比率（分子）の構造'!L$52</f>
        <v>8507</v>
      </c>
      <c r="N56" s="163"/>
      <c r="O56" s="163"/>
      <c r="P56" s="163">
        <f>'将来負担比率（分子）の構造'!M$52</f>
        <v>7958</v>
      </c>
    </row>
    <row r="57" spans="1:16" x14ac:dyDescent="0.2">
      <c r="A57" s="163" t="s">
        <v>42</v>
      </c>
      <c r="B57" s="163"/>
      <c r="C57" s="163"/>
      <c r="D57" s="163">
        <f>'将来負担比率（分子）の構造'!I$51</f>
        <v>768</v>
      </c>
      <c r="E57" s="163"/>
      <c r="F57" s="163"/>
      <c r="G57" s="163">
        <f>'将来負担比率（分子）の構造'!J$51</f>
        <v>684</v>
      </c>
      <c r="H57" s="163"/>
      <c r="I57" s="163"/>
      <c r="J57" s="163">
        <f>'将来負担比率（分子）の構造'!K$51</f>
        <v>593</v>
      </c>
      <c r="K57" s="163"/>
      <c r="L57" s="163"/>
      <c r="M57" s="163">
        <f>'将来負担比率（分子）の構造'!L$51</f>
        <v>545</v>
      </c>
      <c r="N57" s="163"/>
      <c r="O57" s="163"/>
      <c r="P57" s="163">
        <f>'将来負担比率（分子）の構造'!M$51</f>
        <v>451</v>
      </c>
    </row>
    <row r="58" spans="1:16" x14ac:dyDescent="0.2">
      <c r="A58" s="163" t="s">
        <v>41</v>
      </c>
      <c r="B58" s="163"/>
      <c r="C58" s="163"/>
      <c r="D58" s="163">
        <f>'将来負担比率（分子）の構造'!I$50</f>
        <v>2960</v>
      </c>
      <c r="E58" s="163"/>
      <c r="F58" s="163"/>
      <c r="G58" s="163">
        <f>'将来負担比率（分子）の構造'!J$50</f>
        <v>3590</v>
      </c>
      <c r="H58" s="163"/>
      <c r="I58" s="163"/>
      <c r="J58" s="163">
        <f>'将来負担比率（分子）の構造'!K$50</f>
        <v>3816</v>
      </c>
      <c r="K58" s="163"/>
      <c r="L58" s="163"/>
      <c r="M58" s="163">
        <f>'将来負担比率（分子）の構造'!L$50</f>
        <v>3806</v>
      </c>
      <c r="N58" s="163"/>
      <c r="O58" s="163"/>
      <c r="P58" s="163">
        <f>'将来負担比率（分子）の構造'!M$50</f>
        <v>3807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f>'将来負担比率（分子）の構造'!K$46</f>
        <v>5</v>
      </c>
      <c r="I61" s="163"/>
      <c r="J61" s="163"/>
      <c r="K61" s="163">
        <f>'将来負担比率（分子）の構造'!L$46</f>
        <v>1</v>
      </c>
      <c r="L61" s="163"/>
      <c r="M61" s="163"/>
      <c r="N61" s="163">
        <f>'将来負担比率（分子）の構造'!M$46</f>
        <v>0</v>
      </c>
      <c r="O61" s="163"/>
      <c r="P61" s="163"/>
    </row>
    <row r="62" spans="1:16" x14ac:dyDescent="0.2">
      <c r="A62" s="163" t="s">
        <v>35</v>
      </c>
      <c r="B62" s="163">
        <f>'将来負担比率（分子）の構造'!I$45</f>
        <v>222</v>
      </c>
      <c r="C62" s="163"/>
      <c r="D62" s="163"/>
      <c r="E62" s="163">
        <f>'将来負担比率（分子）の構造'!J$45</f>
        <v>246</v>
      </c>
      <c r="F62" s="163"/>
      <c r="G62" s="163"/>
      <c r="H62" s="163">
        <f>'将来負担比率（分子）の構造'!K$45</f>
        <v>263</v>
      </c>
      <c r="I62" s="163"/>
      <c r="J62" s="163"/>
      <c r="K62" s="163">
        <f>'将来負担比率（分子）の構造'!L$45</f>
        <v>486</v>
      </c>
      <c r="L62" s="163"/>
      <c r="M62" s="163"/>
      <c r="N62" s="163">
        <f>'将来負担比率（分子）の構造'!M$45</f>
        <v>738</v>
      </c>
      <c r="O62" s="163"/>
      <c r="P62" s="163"/>
    </row>
    <row r="63" spans="1:16" x14ac:dyDescent="0.2">
      <c r="A63" s="163" t="s">
        <v>34</v>
      </c>
      <c r="B63" s="163">
        <f>'将来負担比率（分子）の構造'!I$44</f>
        <v>369</v>
      </c>
      <c r="C63" s="163"/>
      <c r="D63" s="163"/>
      <c r="E63" s="163">
        <f>'将来負担比率（分子）の構造'!J$44</f>
        <v>380</v>
      </c>
      <c r="F63" s="163"/>
      <c r="G63" s="163"/>
      <c r="H63" s="163">
        <f>'将来負担比率（分子）の構造'!K$44</f>
        <v>391</v>
      </c>
      <c r="I63" s="163"/>
      <c r="J63" s="163"/>
      <c r="K63" s="163">
        <f>'将来負担比率（分子）の構造'!L$44</f>
        <v>368</v>
      </c>
      <c r="L63" s="163"/>
      <c r="M63" s="163"/>
      <c r="N63" s="163">
        <f>'将来負担比率（分子）の構造'!M$44</f>
        <v>337</v>
      </c>
      <c r="O63" s="163"/>
      <c r="P63" s="163"/>
    </row>
    <row r="64" spans="1:16" x14ac:dyDescent="0.2">
      <c r="A64" s="163" t="s">
        <v>33</v>
      </c>
      <c r="B64" s="163">
        <f>'将来負担比率（分子）の構造'!I$43</f>
        <v>811</v>
      </c>
      <c r="C64" s="163"/>
      <c r="D64" s="163"/>
      <c r="E64" s="163">
        <f>'将来負担比率（分子）の構造'!J$43</f>
        <v>959</v>
      </c>
      <c r="F64" s="163"/>
      <c r="G64" s="163"/>
      <c r="H64" s="163">
        <f>'将来負担比率（分子）の構造'!K$43</f>
        <v>1187</v>
      </c>
      <c r="I64" s="163"/>
      <c r="J64" s="163"/>
      <c r="K64" s="163">
        <f>'将来負担比率（分子）の構造'!L$43</f>
        <v>1095</v>
      </c>
      <c r="L64" s="163"/>
      <c r="M64" s="163"/>
      <c r="N64" s="163">
        <f>'将来負担比率（分子）の構造'!M$43</f>
        <v>1039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14657</v>
      </c>
      <c r="C66" s="163"/>
      <c r="D66" s="163"/>
      <c r="E66" s="163">
        <f>'将来負担比率（分子）の構造'!J$41</f>
        <v>14543</v>
      </c>
      <c r="F66" s="163"/>
      <c r="G66" s="163"/>
      <c r="H66" s="163">
        <f>'将来負担比率（分子）の構造'!K$41</f>
        <v>14119</v>
      </c>
      <c r="I66" s="163"/>
      <c r="J66" s="163"/>
      <c r="K66" s="163">
        <f>'将来負担比率（分子）の構造'!L$41</f>
        <v>13728</v>
      </c>
      <c r="L66" s="163"/>
      <c r="M66" s="163"/>
      <c r="N66" s="163">
        <f>'将来負担比率（分子）の構造'!M$41</f>
        <v>13567</v>
      </c>
      <c r="O66" s="163"/>
      <c r="P66" s="163"/>
    </row>
    <row r="67" spans="1:16" x14ac:dyDescent="0.2">
      <c r="A67" s="163" t="s">
        <v>71</v>
      </c>
      <c r="B67" s="163" t="e">
        <f>NA()</f>
        <v>#N/A</v>
      </c>
      <c r="C67" s="163">
        <f>IF(ISNUMBER('将来負担比率（分子）の構造'!I$53), IF('将来負担比率（分子）の構造'!I$53 &lt; 0, 0, '将来負担比率（分子）の構造'!I$53), NA())</f>
        <v>3431</v>
      </c>
      <c r="D67" s="163" t="e">
        <f>NA()</f>
        <v>#N/A</v>
      </c>
      <c r="E67" s="163" t="e">
        <f>NA()</f>
        <v>#N/A</v>
      </c>
      <c r="F67" s="163">
        <f>IF(ISNUMBER('将来負担比率（分子）の構造'!J$53), IF('将来負担比率（分子）の構造'!J$53 &lt; 0, 0, '将来負担比率（分子）の構造'!J$53), NA())</f>
        <v>2803</v>
      </c>
      <c r="G67" s="163" t="e">
        <f>NA()</f>
        <v>#N/A</v>
      </c>
      <c r="H67" s="163" t="e">
        <f>NA()</f>
        <v>#N/A</v>
      </c>
      <c r="I67" s="163">
        <f>IF(ISNUMBER('将来負担比率（分子）の構造'!K$53), IF('将来負担比率（分子）の構造'!K$53 &lt; 0, 0, '将来負担比率（分子）の構造'!K$53), NA())</f>
        <v>2670</v>
      </c>
      <c r="J67" s="163" t="e">
        <f>NA()</f>
        <v>#N/A</v>
      </c>
      <c r="K67" s="163" t="e">
        <f>NA()</f>
        <v>#N/A</v>
      </c>
      <c r="L67" s="163">
        <f>IF(ISNUMBER('将来負担比率（分子）の構造'!L$53), IF('将来負担比率（分子）の構造'!L$53 &lt; 0, 0, '将来負担比率（分子）の構造'!L$53), NA())</f>
        <v>2820</v>
      </c>
      <c r="M67" s="163" t="e">
        <f>NA()</f>
        <v>#N/A</v>
      </c>
      <c r="N67" s="163" t="e">
        <f>NA()</f>
        <v>#N/A</v>
      </c>
      <c r="O67" s="163">
        <f>IF(ISNUMBER('将来負担比率（分子）の構造'!M$53), IF('将来負担比率（分子）の構造'!M$53 &lt; 0, 0, '将来負担比率（分子）の構造'!M$53), NA())</f>
        <v>3465</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1751</v>
      </c>
      <c r="C72" s="167">
        <f>基金残高に係る経年分析!G55</f>
        <v>1324</v>
      </c>
      <c r="D72" s="167">
        <f>基金残高に係る経年分析!H55</f>
        <v>1162</v>
      </c>
    </row>
    <row r="73" spans="1:16" x14ac:dyDescent="0.2">
      <c r="A73" s="166" t="s">
        <v>74</v>
      </c>
      <c r="B73" s="167">
        <f>基金残高に係る経年分析!F56</f>
        <v>253</v>
      </c>
      <c r="C73" s="167">
        <f>基金残高に係る経年分析!G56</f>
        <v>281</v>
      </c>
      <c r="D73" s="167">
        <f>基金残高に係る経年分析!H56</f>
        <v>301</v>
      </c>
    </row>
    <row r="74" spans="1:16" x14ac:dyDescent="0.2">
      <c r="A74" s="166" t="s">
        <v>75</v>
      </c>
      <c r="B74" s="167">
        <f>基金残高に係る経年分析!F57</f>
        <v>1406</v>
      </c>
      <c r="C74" s="167">
        <f>基金残高に係る経年分析!G57</f>
        <v>1756</v>
      </c>
      <c r="D74" s="167">
        <f>基金残高に係る経年分析!H57</f>
        <v>1885</v>
      </c>
    </row>
  </sheetData>
  <sheetProtection algorithmName="SHA-512" hashValue="bvu/BcGxtXWptQ6ifmOfRYjW5pvLuPb21YN0/4BEGppItRmKq5yWioihGagaFRpKul4oFfkIq1A19A+bASKDVQ==" saltValue="4/IvKf4QaL+AiMdgYQWT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Q26" sqref="Q26:V26"/>
    </sheetView>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5102630</v>
      </c>
      <c r="S5" s="613"/>
      <c r="T5" s="613"/>
      <c r="U5" s="613"/>
      <c r="V5" s="613"/>
      <c r="W5" s="613"/>
      <c r="X5" s="613"/>
      <c r="Y5" s="614"/>
      <c r="Z5" s="615">
        <v>31.9</v>
      </c>
      <c r="AA5" s="615"/>
      <c r="AB5" s="615"/>
      <c r="AC5" s="615"/>
      <c r="AD5" s="616">
        <v>5102630</v>
      </c>
      <c r="AE5" s="616"/>
      <c r="AF5" s="616"/>
      <c r="AG5" s="616"/>
      <c r="AH5" s="616"/>
      <c r="AI5" s="616"/>
      <c r="AJ5" s="616"/>
      <c r="AK5" s="616"/>
      <c r="AL5" s="617">
        <v>63.3</v>
      </c>
      <c r="AM5" s="618"/>
      <c r="AN5" s="618"/>
      <c r="AO5" s="619"/>
      <c r="AP5" s="609" t="s">
        <v>216</v>
      </c>
      <c r="AQ5" s="610"/>
      <c r="AR5" s="610"/>
      <c r="AS5" s="610"/>
      <c r="AT5" s="610"/>
      <c r="AU5" s="610"/>
      <c r="AV5" s="610"/>
      <c r="AW5" s="610"/>
      <c r="AX5" s="610"/>
      <c r="AY5" s="610"/>
      <c r="AZ5" s="610"/>
      <c r="BA5" s="610"/>
      <c r="BB5" s="610"/>
      <c r="BC5" s="610"/>
      <c r="BD5" s="610"/>
      <c r="BE5" s="610"/>
      <c r="BF5" s="611"/>
      <c r="BG5" s="623">
        <v>5099320</v>
      </c>
      <c r="BH5" s="624"/>
      <c r="BI5" s="624"/>
      <c r="BJ5" s="624"/>
      <c r="BK5" s="624"/>
      <c r="BL5" s="624"/>
      <c r="BM5" s="624"/>
      <c r="BN5" s="625"/>
      <c r="BO5" s="626">
        <v>99.9</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103757</v>
      </c>
      <c r="S6" s="624"/>
      <c r="T6" s="624"/>
      <c r="U6" s="624"/>
      <c r="V6" s="624"/>
      <c r="W6" s="624"/>
      <c r="X6" s="624"/>
      <c r="Y6" s="625"/>
      <c r="Z6" s="626">
        <v>0.6</v>
      </c>
      <c r="AA6" s="626"/>
      <c r="AB6" s="626"/>
      <c r="AC6" s="626"/>
      <c r="AD6" s="627">
        <v>103757</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5099320</v>
      </c>
      <c r="BH6" s="624"/>
      <c r="BI6" s="624"/>
      <c r="BJ6" s="624"/>
      <c r="BK6" s="624"/>
      <c r="BL6" s="624"/>
      <c r="BM6" s="624"/>
      <c r="BN6" s="625"/>
      <c r="BO6" s="626">
        <v>99.9</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131784</v>
      </c>
      <c r="CS6" s="624"/>
      <c r="CT6" s="624"/>
      <c r="CU6" s="624"/>
      <c r="CV6" s="624"/>
      <c r="CW6" s="624"/>
      <c r="CX6" s="624"/>
      <c r="CY6" s="625"/>
      <c r="CZ6" s="617">
        <v>0.9</v>
      </c>
      <c r="DA6" s="618"/>
      <c r="DB6" s="618"/>
      <c r="DC6" s="634"/>
      <c r="DD6" s="632" t="s">
        <v>121</v>
      </c>
      <c r="DE6" s="624"/>
      <c r="DF6" s="624"/>
      <c r="DG6" s="624"/>
      <c r="DH6" s="624"/>
      <c r="DI6" s="624"/>
      <c r="DJ6" s="624"/>
      <c r="DK6" s="624"/>
      <c r="DL6" s="624"/>
      <c r="DM6" s="624"/>
      <c r="DN6" s="624"/>
      <c r="DO6" s="624"/>
      <c r="DP6" s="625"/>
      <c r="DQ6" s="632">
        <v>131784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1768</v>
      </c>
      <c r="S7" s="624"/>
      <c r="T7" s="624"/>
      <c r="U7" s="624"/>
      <c r="V7" s="624"/>
      <c r="W7" s="624"/>
      <c r="X7" s="624"/>
      <c r="Y7" s="625"/>
      <c r="Z7" s="626">
        <v>0</v>
      </c>
      <c r="AA7" s="626"/>
      <c r="AB7" s="626"/>
      <c r="AC7" s="626"/>
      <c r="AD7" s="627">
        <v>1768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2095121</v>
      </c>
      <c r="BH7" s="624"/>
      <c r="BI7" s="624"/>
      <c r="BJ7" s="624"/>
      <c r="BK7" s="624"/>
      <c r="BL7" s="624"/>
      <c r="BM7" s="624"/>
      <c r="BN7" s="625"/>
      <c r="BO7" s="626">
        <v>41.1</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2022520</v>
      </c>
      <c r="CS7" s="624"/>
      <c r="CT7" s="624"/>
      <c r="CU7" s="624"/>
      <c r="CV7" s="624"/>
      <c r="CW7" s="624"/>
      <c r="CX7" s="624"/>
      <c r="CY7" s="625"/>
      <c r="CZ7" s="626">
        <v>13.1</v>
      </c>
      <c r="DA7" s="626"/>
      <c r="DB7" s="626"/>
      <c r="DC7" s="626"/>
      <c r="DD7" s="632">
        <v>256459</v>
      </c>
      <c r="DE7" s="624"/>
      <c r="DF7" s="624"/>
      <c r="DG7" s="624"/>
      <c r="DH7" s="624"/>
      <c r="DI7" s="624"/>
      <c r="DJ7" s="624"/>
      <c r="DK7" s="624"/>
      <c r="DL7" s="624"/>
      <c r="DM7" s="624"/>
      <c r="DN7" s="624"/>
      <c r="DO7" s="624"/>
      <c r="DP7" s="625"/>
      <c r="DQ7" s="632">
        <v>1500566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30130</v>
      </c>
      <c r="S8" s="624"/>
      <c r="T8" s="624"/>
      <c r="U8" s="624"/>
      <c r="V8" s="624"/>
      <c r="W8" s="624"/>
      <c r="X8" s="624"/>
      <c r="Y8" s="625"/>
      <c r="Z8" s="626">
        <v>0.2</v>
      </c>
      <c r="AA8" s="626"/>
      <c r="AB8" s="626"/>
      <c r="AC8" s="626"/>
      <c r="AD8" s="627">
        <v>30130</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56685</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5924074</v>
      </c>
      <c r="CS8" s="624"/>
      <c r="CT8" s="624"/>
      <c r="CU8" s="624"/>
      <c r="CV8" s="624"/>
      <c r="CW8" s="624"/>
      <c r="CX8" s="624"/>
      <c r="CY8" s="625"/>
      <c r="CZ8" s="626">
        <v>38.5</v>
      </c>
      <c r="DA8" s="626"/>
      <c r="DB8" s="626"/>
      <c r="DC8" s="626"/>
      <c r="DD8" s="632">
        <v>29090</v>
      </c>
      <c r="DE8" s="624"/>
      <c r="DF8" s="624"/>
      <c r="DG8" s="624"/>
      <c r="DH8" s="624"/>
      <c r="DI8" s="624"/>
      <c r="DJ8" s="624"/>
      <c r="DK8" s="624"/>
      <c r="DL8" s="624"/>
      <c r="DM8" s="624"/>
      <c r="DN8" s="624"/>
      <c r="DO8" s="624"/>
      <c r="DP8" s="625"/>
      <c r="DQ8" s="632">
        <v>2975359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40180</v>
      </c>
      <c r="S9" s="624"/>
      <c r="T9" s="624"/>
      <c r="U9" s="624"/>
      <c r="V9" s="624"/>
      <c r="W9" s="624"/>
      <c r="X9" s="624"/>
      <c r="Y9" s="625"/>
      <c r="Z9" s="626">
        <v>0.3</v>
      </c>
      <c r="AA9" s="626"/>
      <c r="AB9" s="626"/>
      <c r="AC9" s="626"/>
      <c r="AD9" s="627">
        <v>40180</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1785016</v>
      </c>
      <c r="BH9" s="624"/>
      <c r="BI9" s="624"/>
      <c r="BJ9" s="624"/>
      <c r="BK9" s="624"/>
      <c r="BL9" s="624"/>
      <c r="BM9" s="624"/>
      <c r="BN9" s="625"/>
      <c r="BO9" s="626">
        <v>35</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1019420</v>
      </c>
      <c r="CS9" s="624"/>
      <c r="CT9" s="624"/>
      <c r="CU9" s="624"/>
      <c r="CV9" s="624"/>
      <c r="CW9" s="624"/>
      <c r="CX9" s="624"/>
      <c r="CY9" s="625"/>
      <c r="CZ9" s="626">
        <v>6.6</v>
      </c>
      <c r="DA9" s="626"/>
      <c r="DB9" s="626"/>
      <c r="DC9" s="626"/>
      <c r="DD9" s="632">
        <v>4100</v>
      </c>
      <c r="DE9" s="624"/>
      <c r="DF9" s="624"/>
      <c r="DG9" s="624"/>
      <c r="DH9" s="624"/>
      <c r="DI9" s="624"/>
      <c r="DJ9" s="624"/>
      <c r="DK9" s="624"/>
      <c r="DL9" s="624"/>
      <c r="DM9" s="624"/>
      <c r="DN9" s="624"/>
      <c r="DO9" s="624"/>
      <c r="DP9" s="625"/>
      <c r="DQ9" s="632">
        <v>891190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128221</v>
      </c>
      <c r="BH10" s="624"/>
      <c r="BI10" s="624"/>
      <c r="BJ10" s="624"/>
      <c r="BK10" s="624"/>
      <c r="BL10" s="624"/>
      <c r="BM10" s="624"/>
      <c r="BN10" s="625"/>
      <c r="BO10" s="626">
        <v>2.5</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50201</v>
      </c>
      <c r="CS10" s="624"/>
      <c r="CT10" s="624"/>
      <c r="CU10" s="624"/>
      <c r="CV10" s="624"/>
      <c r="CW10" s="624"/>
      <c r="CX10" s="624"/>
      <c r="CY10" s="625"/>
      <c r="CZ10" s="626">
        <v>0.3</v>
      </c>
      <c r="DA10" s="626"/>
      <c r="DB10" s="626"/>
      <c r="DC10" s="626"/>
      <c r="DD10" s="632" t="s">
        <v>121</v>
      </c>
      <c r="DE10" s="624"/>
      <c r="DF10" s="624"/>
      <c r="DG10" s="624"/>
      <c r="DH10" s="624"/>
      <c r="DI10" s="624"/>
      <c r="DJ10" s="624"/>
      <c r="DK10" s="624"/>
      <c r="DL10" s="624"/>
      <c r="DM10" s="624"/>
      <c r="DN10" s="624"/>
      <c r="DO10" s="624"/>
      <c r="DP10" s="625"/>
      <c r="DQ10" s="632">
        <v>201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903056</v>
      </c>
      <c r="S11" s="624"/>
      <c r="T11" s="624"/>
      <c r="U11" s="624"/>
      <c r="V11" s="624"/>
      <c r="W11" s="624"/>
      <c r="X11" s="624"/>
      <c r="Y11" s="625"/>
      <c r="Z11" s="628">
        <v>5.6</v>
      </c>
      <c r="AA11" s="629"/>
      <c r="AB11" s="629"/>
      <c r="AC11" s="635"/>
      <c r="AD11" s="632">
        <v>903056</v>
      </c>
      <c r="AE11" s="624"/>
      <c r="AF11" s="624"/>
      <c r="AG11" s="624"/>
      <c r="AH11" s="624"/>
      <c r="AI11" s="624"/>
      <c r="AJ11" s="624"/>
      <c r="AK11" s="625"/>
      <c r="AL11" s="628">
        <v>11.2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125199</v>
      </c>
      <c r="BH11" s="624"/>
      <c r="BI11" s="624"/>
      <c r="BJ11" s="624"/>
      <c r="BK11" s="624"/>
      <c r="BL11" s="624"/>
      <c r="BM11" s="624"/>
      <c r="BN11" s="625"/>
      <c r="BO11" s="626">
        <v>2.5</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180886</v>
      </c>
      <c r="CS11" s="624"/>
      <c r="CT11" s="624"/>
      <c r="CU11" s="624"/>
      <c r="CV11" s="624"/>
      <c r="CW11" s="624"/>
      <c r="CX11" s="624"/>
      <c r="CY11" s="625"/>
      <c r="CZ11" s="626">
        <v>1.2</v>
      </c>
      <c r="DA11" s="626"/>
      <c r="DB11" s="626"/>
      <c r="DC11" s="626"/>
      <c r="DD11" s="632">
        <v>40114</v>
      </c>
      <c r="DE11" s="624"/>
      <c r="DF11" s="624"/>
      <c r="DG11" s="624"/>
      <c r="DH11" s="624"/>
      <c r="DI11" s="624"/>
      <c r="DJ11" s="624"/>
      <c r="DK11" s="624"/>
      <c r="DL11" s="624"/>
      <c r="DM11" s="624"/>
      <c r="DN11" s="624"/>
      <c r="DO11" s="624"/>
      <c r="DP11" s="625"/>
      <c r="DQ11" s="632">
        <v>117833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28575</v>
      </c>
      <c r="S12" s="624"/>
      <c r="T12" s="624"/>
      <c r="U12" s="624"/>
      <c r="V12" s="624"/>
      <c r="W12" s="624"/>
      <c r="X12" s="624"/>
      <c r="Y12" s="625"/>
      <c r="Z12" s="626">
        <v>0.2</v>
      </c>
      <c r="AA12" s="626"/>
      <c r="AB12" s="626"/>
      <c r="AC12" s="626"/>
      <c r="AD12" s="627">
        <v>28575</v>
      </c>
      <c r="AE12" s="627"/>
      <c r="AF12" s="627"/>
      <c r="AG12" s="627"/>
      <c r="AH12" s="627"/>
      <c r="AI12" s="627"/>
      <c r="AJ12" s="627"/>
      <c r="AK12" s="627"/>
      <c r="AL12" s="628">
        <v>0.4</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2615570</v>
      </c>
      <c r="BH12" s="624"/>
      <c r="BI12" s="624"/>
      <c r="BJ12" s="624"/>
      <c r="BK12" s="624"/>
      <c r="BL12" s="624"/>
      <c r="BM12" s="624"/>
      <c r="BN12" s="625"/>
      <c r="BO12" s="626">
        <v>51.3</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992778</v>
      </c>
      <c r="CS12" s="624"/>
      <c r="CT12" s="624"/>
      <c r="CU12" s="624"/>
      <c r="CV12" s="624"/>
      <c r="CW12" s="624"/>
      <c r="CX12" s="624"/>
      <c r="CY12" s="625"/>
      <c r="CZ12" s="626">
        <v>6.4</v>
      </c>
      <c r="DA12" s="626"/>
      <c r="DB12" s="626"/>
      <c r="DC12" s="626"/>
      <c r="DD12" s="632">
        <v>22240</v>
      </c>
      <c r="DE12" s="624"/>
      <c r="DF12" s="624"/>
      <c r="DG12" s="624"/>
      <c r="DH12" s="624"/>
      <c r="DI12" s="624"/>
      <c r="DJ12" s="624"/>
      <c r="DK12" s="624"/>
      <c r="DL12" s="624"/>
      <c r="DM12" s="624"/>
      <c r="DN12" s="624"/>
      <c r="DO12" s="624"/>
      <c r="DP12" s="625"/>
      <c r="DQ12" s="632">
        <v>128591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2615568</v>
      </c>
      <c r="BH13" s="624"/>
      <c r="BI13" s="624"/>
      <c r="BJ13" s="624"/>
      <c r="BK13" s="624"/>
      <c r="BL13" s="624"/>
      <c r="BM13" s="624"/>
      <c r="BN13" s="625"/>
      <c r="BO13" s="626">
        <v>51.3</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1492935</v>
      </c>
      <c r="CS13" s="624"/>
      <c r="CT13" s="624"/>
      <c r="CU13" s="624"/>
      <c r="CV13" s="624"/>
      <c r="CW13" s="624"/>
      <c r="CX13" s="624"/>
      <c r="CY13" s="625"/>
      <c r="CZ13" s="626">
        <v>9.6999999999999993</v>
      </c>
      <c r="DA13" s="626"/>
      <c r="DB13" s="626"/>
      <c r="DC13" s="626"/>
      <c r="DD13" s="632">
        <v>944876</v>
      </c>
      <c r="DE13" s="624"/>
      <c r="DF13" s="624"/>
      <c r="DG13" s="624"/>
      <c r="DH13" s="624"/>
      <c r="DI13" s="624"/>
      <c r="DJ13" s="624"/>
      <c r="DK13" s="624"/>
      <c r="DL13" s="624"/>
      <c r="DM13" s="624"/>
      <c r="DN13" s="624"/>
      <c r="DO13" s="624"/>
      <c r="DP13" s="625"/>
      <c r="DQ13" s="632">
        <v>584537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110870</v>
      </c>
      <c r="BH14" s="624"/>
      <c r="BI14" s="624"/>
      <c r="BJ14" s="624"/>
      <c r="BK14" s="624"/>
      <c r="BL14" s="624"/>
      <c r="BM14" s="624"/>
      <c r="BN14" s="625"/>
      <c r="BO14" s="626">
        <v>2.2000000000000002</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523800</v>
      </c>
      <c r="CS14" s="624"/>
      <c r="CT14" s="624"/>
      <c r="CU14" s="624"/>
      <c r="CV14" s="624"/>
      <c r="CW14" s="624"/>
      <c r="CX14" s="624"/>
      <c r="CY14" s="625"/>
      <c r="CZ14" s="626">
        <v>3.4</v>
      </c>
      <c r="DA14" s="626"/>
      <c r="DB14" s="626"/>
      <c r="DC14" s="626"/>
      <c r="DD14" s="632">
        <v>50924</v>
      </c>
      <c r="DE14" s="624"/>
      <c r="DF14" s="624"/>
      <c r="DG14" s="624"/>
      <c r="DH14" s="624"/>
      <c r="DI14" s="624"/>
      <c r="DJ14" s="624"/>
      <c r="DK14" s="624"/>
      <c r="DL14" s="624"/>
      <c r="DM14" s="624"/>
      <c r="DN14" s="624"/>
      <c r="DO14" s="624"/>
      <c r="DP14" s="625"/>
      <c r="DQ14" s="632">
        <v>461741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13878</v>
      </c>
      <c r="S15" s="624"/>
      <c r="T15" s="624"/>
      <c r="U15" s="624"/>
      <c r="V15" s="624"/>
      <c r="W15" s="624"/>
      <c r="X15" s="624"/>
      <c r="Y15" s="625"/>
      <c r="Z15" s="626">
        <v>0.1</v>
      </c>
      <c r="AA15" s="626"/>
      <c r="AB15" s="626"/>
      <c r="AC15" s="626"/>
      <c r="AD15" s="627">
        <v>13878</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277759</v>
      </c>
      <c r="BH15" s="624"/>
      <c r="BI15" s="624"/>
      <c r="BJ15" s="624"/>
      <c r="BK15" s="624"/>
      <c r="BL15" s="624"/>
      <c r="BM15" s="624"/>
      <c r="BN15" s="625"/>
      <c r="BO15" s="626">
        <v>5.4</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1820766</v>
      </c>
      <c r="CS15" s="624"/>
      <c r="CT15" s="624"/>
      <c r="CU15" s="624"/>
      <c r="CV15" s="624"/>
      <c r="CW15" s="624"/>
      <c r="CX15" s="624"/>
      <c r="CY15" s="625"/>
      <c r="CZ15" s="626">
        <v>11.8</v>
      </c>
      <c r="DA15" s="626"/>
      <c r="DB15" s="626"/>
      <c r="DC15" s="626"/>
      <c r="DD15" s="632">
        <v>234310</v>
      </c>
      <c r="DE15" s="624"/>
      <c r="DF15" s="624"/>
      <c r="DG15" s="624"/>
      <c r="DH15" s="624"/>
      <c r="DI15" s="624"/>
      <c r="DJ15" s="624"/>
      <c r="DK15" s="624"/>
      <c r="DL15" s="624"/>
      <c r="DM15" s="624"/>
      <c r="DN15" s="624"/>
      <c r="DO15" s="624"/>
      <c r="DP15" s="625"/>
      <c r="DQ15" s="632">
        <v>1400804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83423</v>
      </c>
      <c r="S16" s="624"/>
      <c r="T16" s="624"/>
      <c r="U16" s="624"/>
      <c r="V16" s="624"/>
      <c r="W16" s="624"/>
      <c r="X16" s="624"/>
      <c r="Y16" s="625"/>
      <c r="Z16" s="626">
        <v>0.5</v>
      </c>
      <c r="AA16" s="626"/>
      <c r="AB16" s="626"/>
      <c r="AC16" s="626"/>
      <c r="AD16" s="627">
        <v>83423</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227871</v>
      </c>
      <c r="S17" s="624"/>
      <c r="T17" s="624"/>
      <c r="U17" s="624"/>
      <c r="V17" s="624"/>
      <c r="W17" s="624"/>
      <c r="X17" s="624"/>
      <c r="Y17" s="625"/>
      <c r="Z17" s="626">
        <v>1.4</v>
      </c>
      <c r="AA17" s="626"/>
      <c r="AB17" s="626"/>
      <c r="AC17" s="626"/>
      <c r="AD17" s="627">
        <v>227871</v>
      </c>
      <c r="AE17" s="627"/>
      <c r="AF17" s="627"/>
      <c r="AG17" s="627"/>
      <c r="AH17" s="627"/>
      <c r="AI17" s="627"/>
      <c r="AJ17" s="627"/>
      <c r="AK17" s="627"/>
      <c r="AL17" s="628">
        <v>2.8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1240369</v>
      </c>
      <c r="CS17" s="624"/>
      <c r="CT17" s="624"/>
      <c r="CU17" s="624"/>
      <c r="CV17" s="624"/>
      <c r="CW17" s="624"/>
      <c r="CX17" s="624"/>
      <c r="CY17" s="625"/>
      <c r="CZ17" s="626">
        <v>8.1</v>
      </c>
      <c r="DA17" s="626"/>
      <c r="DB17" s="626"/>
      <c r="DC17" s="626"/>
      <c r="DD17" s="632" t="s">
        <v>121</v>
      </c>
      <c r="DE17" s="624"/>
      <c r="DF17" s="624"/>
      <c r="DG17" s="624"/>
      <c r="DH17" s="624"/>
      <c r="DI17" s="624"/>
      <c r="DJ17" s="624"/>
      <c r="DK17" s="624"/>
      <c r="DL17" s="624"/>
      <c r="DM17" s="624"/>
      <c r="DN17" s="624"/>
      <c r="DO17" s="624"/>
      <c r="DP17" s="625"/>
      <c r="DQ17" s="632">
        <v>1144091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53328</v>
      </c>
      <c r="S18" s="624"/>
      <c r="T18" s="624"/>
      <c r="U18" s="624"/>
      <c r="V18" s="624"/>
      <c r="W18" s="624"/>
      <c r="X18" s="624"/>
      <c r="Y18" s="625"/>
      <c r="Z18" s="626">
        <v>0.3</v>
      </c>
      <c r="AA18" s="626"/>
      <c r="AB18" s="626"/>
      <c r="AC18" s="626"/>
      <c r="AD18" s="627">
        <v>53328</v>
      </c>
      <c r="AE18" s="627"/>
      <c r="AF18" s="627"/>
      <c r="AG18" s="627"/>
      <c r="AH18" s="627"/>
      <c r="AI18" s="627"/>
      <c r="AJ18" s="627"/>
      <c r="AK18" s="627"/>
      <c r="AL18" s="628">
        <v>0.7</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173827</v>
      </c>
      <c r="S19" s="624"/>
      <c r="T19" s="624"/>
      <c r="U19" s="624"/>
      <c r="V19" s="624"/>
      <c r="W19" s="624"/>
      <c r="X19" s="624"/>
      <c r="Y19" s="625"/>
      <c r="Z19" s="626">
        <v>1.1000000000000001</v>
      </c>
      <c r="AA19" s="626"/>
      <c r="AB19" s="626"/>
      <c r="AC19" s="626"/>
      <c r="AD19" s="627">
        <v>173827</v>
      </c>
      <c r="AE19" s="627"/>
      <c r="AF19" s="627"/>
      <c r="AG19" s="627"/>
      <c r="AH19" s="627"/>
      <c r="AI19" s="627"/>
      <c r="AJ19" s="627"/>
      <c r="AK19" s="627"/>
      <c r="AL19" s="628">
        <v>2.2000000000000002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3310</v>
      </c>
      <c r="BH19" s="624"/>
      <c r="BI19" s="624"/>
      <c r="BJ19" s="624"/>
      <c r="BK19" s="624"/>
      <c r="BL19" s="624"/>
      <c r="BM19" s="624"/>
      <c r="BN19" s="625"/>
      <c r="BO19" s="626">
        <v>0.1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716</v>
      </c>
      <c r="S20" s="624"/>
      <c r="T20" s="624"/>
      <c r="U20" s="624"/>
      <c r="V20" s="624"/>
      <c r="W20" s="624"/>
      <c r="X20" s="624"/>
      <c r="Y20" s="625"/>
      <c r="Z20" s="626">
        <v>0</v>
      </c>
      <c r="AA20" s="626"/>
      <c r="AB20" s="626"/>
      <c r="AC20" s="626"/>
      <c r="AD20" s="627">
        <v>716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3310</v>
      </c>
      <c r="BH20" s="624"/>
      <c r="BI20" s="624"/>
      <c r="BJ20" s="624"/>
      <c r="BK20" s="624"/>
      <c r="BL20" s="624"/>
      <c r="BM20" s="624"/>
      <c r="BN20" s="625"/>
      <c r="BO20" s="626">
        <v>0.1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15399533</v>
      </c>
      <c r="CS20" s="624"/>
      <c r="CT20" s="624"/>
      <c r="CU20" s="624"/>
      <c r="CV20" s="624"/>
      <c r="CW20" s="624"/>
      <c r="CX20" s="624"/>
      <c r="CY20" s="625"/>
      <c r="CZ20" s="626">
        <v>100</v>
      </c>
      <c r="DA20" s="626"/>
      <c r="DB20" s="626"/>
      <c r="DC20" s="626"/>
      <c r="DD20" s="632">
        <v>1582113</v>
      </c>
      <c r="DE20" s="624"/>
      <c r="DF20" s="624"/>
      <c r="DG20" s="624"/>
      <c r="DH20" s="624"/>
      <c r="DI20" s="624"/>
      <c r="DJ20" s="624"/>
      <c r="DK20" s="624"/>
      <c r="DL20" s="624"/>
      <c r="DM20" s="624"/>
      <c r="DN20" s="624"/>
      <c r="DO20" s="624"/>
      <c r="DP20" s="625"/>
      <c r="DQ20" s="632">
        <v>9336697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1857914</v>
      </c>
      <c r="S21" s="624"/>
      <c r="T21" s="624"/>
      <c r="U21" s="624"/>
      <c r="V21" s="624"/>
      <c r="W21" s="624"/>
      <c r="X21" s="624"/>
      <c r="Y21" s="625"/>
      <c r="Z21" s="626">
        <v>11.6</v>
      </c>
      <c r="AA21" s="626"/>
      <c r="AB21" s="626"/>
      <c r="AC21" s="626"/>
      <c r="AD21" s="627">
        <v>1518335</v>
      </c>
      <c r="AE21" s="627"/>
      <c r="AF21" s="627"/>
      <c r="AG21" s="627"/>
      <c r="AH21" s="627"/>
      <c r="AI21" s="627"/>
      <c r="AJ21" s="627"/>
      <c r="AK21" s="627"/>
      <c r="AL21" s="628">
        <v>18.8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3310</v>
      </c>
      <c r="BH21" s="624"/>
      <c r="BI21" s="624"/>
      <c r="BJ21" s="624"/>
      <c r="BK21" s="624"/>
      <c r="BL21" s="624"/>
      <c r="BM21" s="624"/>
      <c r="BN21" s="625"/>
      <c r="BO21" s="626">
        <v>0.1</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1518335</v>
      </c>
      <c r="S22" s="624"/>
      <c r="T22" s="624"/>
      <c r="U22" s="624"/>
      <c r="V22" s="624"/>
      <c r="W22" s="624"/>
      <c r="X22" s="624"/>
      <c r="Y22" s="625"/>
      <c r="Z22" s="626">
        <v>9.5</v>
      </c>
      <c r="AA22" s="626"/>
      <c r="AB22" s="626"/>
      <c r="AC22" s="626"/>
      <c r="AD22" s="627">
        <v>1518335</v>
      </c>
      <c r="AE22" s="627"/>
      <c r="AF22" s="627"/>
      <c r="AG22" s="627"/>
      <c r="AH22" s="627"/>
      <c r="AI22" s="627"/>
      <c r="AJ22" s="627"/>
      <c r="AK22" s="627"/>
      <c r="AL22" s="628">
        <v>18.8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305388</v>
      </c>
      <c r="S23" s="624"/>
      <c r="T23" s="624"/>
      <c r="U23" s="624"/>
      <c r="V23" s="624"/>
      <c r="W23" s="624"/>
      <c r="X23" s="624"/>
      <c r="Y23" s="625"/>
      <c r="Z23" s="626">
        <v>1.9</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34191</v>
      </c>
      <c r="S24" s="624"/>
      <c r="T24" s="624"/>
      <c r="U24" s="624"/>
      <c r="V24" s="624"/>
      <c r="W24" s="624"/>
      <c r="X24" s="624"/>
      <c r="Y24" s="625"/>
      <c r="Z24" s="626">
        <v>0.2</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7210827</v>
      </c>
      <c r="CS24" s="613"/>
      <c r="CT24" s="613"/>
      <c r="CU24" s="613"/>
      <c r="CV24" s="613"/>
      <c r="CW24" s="613"/>
      <c r="CX24" s="613"/>
      <c r="CY24" s="614"/>
      <c r="CZ24" s="617">
        <v>46.8</v>
      </c>
      <c r="DA24" s="618"/>
      <c r="DB24" s="618"/>
      <c r="DC24" s="634"/>
      <c r="DD24" s="655">
        <v>4426381</v>
      </c>
      <c r="DE24" s="613"/>
      <c r="DF24" s="613"/>
      <c r="DG24" s="613"/>
      <c r="DH24" s="613"/>
      <c r="DI24" s="613"/>
      <c r="DJ24" s="613"/>
      <c r="DK24" s="614"/>
      <c r="DL24" s="655">
        <v>3742468</v>
      </c>
      <c r="DM24" s="613"/>
      <c r="DN24" s="613"/>
      <c r="DO24" s="613"/>
      <c r="DP24" s="613"/>
      <c r="DQ24" s="613"/>
      <c r="DR24" s="613"/>
      <c r="DS24" s="613"/>
      <c r="DT24" s="613"/>
      <c r="DU24" s="613"/>
      <c r="DV24" s="614"/>
      <c r="DW24" s="617">
        <v>46.2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8393182</v>
      </c>
      <c r="S25" s="624"/>
      <c r="T25" s="624"/>
      <c r="U25" s="624"/>
      <c r="V25" s="624"/>
      <c r="W25" s="624"/>
      <c r="X25" s="624"/>
      <c r="Y25" s="625"/>
      <c r="Z25" s="626">
        <v>52.5</v>
      </c>
      <c r="AA25" s="626"/>
      <c r="AB25" s="626"/>
      <c r="AC25" s="626"/>
      <c r="AD25" s="627">
        <v>8053603</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2007675</v>
      </c>
      <c r="CS25" s="644"/>
      <c r="CT25" s="644"/>
      <c r="CU25" s="644"/>
      <c r="CV25" s="644"/>
      <c r="CW25" s="644"/>
      <c r="CX25" s="644"/>
      <c r="CY25" s="645"/>
      <c r="CZ25" s="628">
        <v>13</v>
      </c>
      <c r="DA25" s="656"/>
      <c r="DB25" s="656"/>
      <c r="DC25" s="658"/>
      <c r="DD25" s="632">
        <v>1793002</v>
      </c>
      <c r="DE25" s="644"/>
      <c r="DF25" s="644"/>
      <c r="DG25" s="644"/>
      <c r="DH25" s="644"/>
      <c r="DI25" s="644"/>
      <c r="DJ25" s="644"/>
      <c r="DK25" s="645"/>
      <c r="DL25" s="632">
        <v>1713897</v>
      </c>
      <c r="DM25" s="644"/>
      <c r="DN25" s="644"/>
      <c r="DO25" s="644"/>
      <c r="DP25" s="644"/>
      <c r="DQ25" s="644"/>
      <c r="DR25" s="644"/>
      <c r="DS25" s="644"/>
      <c r="DT25" s="644"/>
      <c r="DU25" s="644"/>
      <c r="DV25" s="645"/>
      <c r="DW25" s="628">
        <v>21.2</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3946</v>
      </c>
      <c r="S26" s="624"/>
      <c r="T26" s="624"/>
      <c r="U26" s="624"/>
      <c r="V26" s="624"/>
      <c r="W26" s="624"/>
      <c r="X26" s="624"/>
      <c r="Y26" s="625"/>
      <c r="Z26" s="626">
        <v>0</v>
      </c>
      <c r="AA26" s="626"/>
      <c r="AB26" s="626"/>
      <c r="AC26" s="626"/>
      <c r="AD26" s="627">
        <v>3946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1298642</v>
      </c>
      <c r="CS26" s="624"/>
      <c r="CT26" s="624"/>
      <c r="CU26" s="624"/>
      <c r="CV26" s="624"/>
      <c r="CW26" s="624"/>
      <c r="CX26" s="624"/>
      <c r="CY26" s="625"/>
      <c r="CZ26" s="628">
        <v>8.4</v>
      </c>
      <c r="DA26" s="656"/>
      <c r="DB26" s="656"/>
      <c r="DC26" s="658"/>
      <c r="DD26" s="632">
        <v>1157830</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59599</v>
      </c>
      <c r="S27" s="624"/>
      <c r="T27" s="624"/>
      <c r="U27" s="624"/>
      <c r="V27" s="624"/>
      <c r="W27" s="624"/>
      <c r="X27" s="624"/>
      <c r="Y27" s="625"/>
      <c r="Z27" s="626">
        <v>0.4</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5102630</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3962783</v>
      </c>
      <c r="CS27" s="644"/>
      <c r="CT27" s="644"/>
      <c r="CU27" s="644"/>
      <c r="CV27" s="644"/>
      <c r="CW27" s="644"/>
      <c r="CX27" s="644"/>
      <c r="CY27" s="645"/>
      <c r="CZ27" s="628">
        <v>25.7</v>
      </c>
      <c r="DA27" s="656"/>
      <c r="DB27" s="656"/>
      <c r="DC27" s="658"/>
      <c r="DD27" s="632">
        <v>1489288</v>
      </c>
      <c r="DE27" s="644"/>
      <c r="DF27" s="644"/>
      <c r="DG27" s="644"/>
      <c r="DH27" s="644"/>
      <c r="DI27" s="644"/>
      <c r="DJ27" s="644"/>
      <c r="DK27" s="645"/>
      <c r="DL27" s="632">
        <v>884480</v>
      </c>
      <c r="DM27" s="644"/>
      <c r="DN27" s="644"/>
      <c r="DO27" s="644"/>
      <c r="DP27" s="644"/>
      <c r="DQ27" s="644"/>
      <c r="DR27" s="644"/>
      <c r="DS27" s="644"/>
      <c r="DT27" s="644"/>
      <c r="DU27" s="644"/>
      <c r="DV27" s="645"/>
      <c r="DW27" s="628">
        <v>10.9</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150172</v>
      </c>
      <c r="S28" s="624"/>
      <c r="T28" s="624"/>
      <c r="U28" s="624"/>
      <c r="V28" s="624"/>
      <c r="W28" s="624"/>
      <c r="X28" s="624"/>
      <c r="Y28" s="625"/>
      <c r="Z28" s="626">
        <v>0.9</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1240369</v>
      </c>
      <c r="CS28" s="624"/>
      <c r="CT28" s="624"/>
      <c r="CU28" s="624"/>
      <c r="CV28" s="624"/>
      <c r="CW28" s="624"/>
      <c r="CX28" s="624"/>
      <c r="CY28" s="625"/>
      <c r="CZ28" s="628">
        <v>8.1</v>
      </c>
      <c r="DA28" s="656"/>
      <c r="DB28" s="656"/>
      <c r="DC28" s="658"/>
      <c r="DD28" s="632">
        <v>1144091</v>
      </c>
      <c r="DE28" s="624"/>
      <c r="DF28" s="624"/>
      <c r="DG28" s="624"/>
      <c r="DH28" s="624"/>
      <c r="DI28" s="624"/>
      <c r="DJ28" s="624"/>
      <c r="DK28" s="625"/>
      <c r="DL28" s="632">
        <v>1144091</v>
      </c>
      <c r="DM28" s="624"/>
      <c r="DN28" s="624"/>
      <c r="DO28" s="624"/>
      <c r="DP28" s="624"/>
      <c r="DQ28" s="624"/>
      <c r="DR28" s="624"/>
      <c r="DS28" s="624"/>
      <c r="DT28" s="624"/>
      <c r="DU28" s="624"/>
      <c r="DV28" s="625"/>
      <c r="DW28" s="628">
        <v>14.1</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70362</v>
      </c>
      <c r="S29" s="624"/>
      <c r="T29" s="624"/>
      <c r="U29" s="624"/>
      <c r="V29" s="624"/>
      <c r="W29" s="624"/>
      <c r="X29" s="624"/>
      <c r="Y29" s="625"/>
      <c r="Z29" s="626">
        <v>0.4</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1240022</v>
      </c>
      <c r="CS29" s="644"/>
      <c r="CT29" s="644"/>
      <c r="CU29" s="644"/>
      <c r="CV29" s="644"/>
      <c r="CW29" s="644"/>
      <c r="CX29" s="644"/>
      <c r="CY29" s="645"/>
      <c r="CZ29" s="628">
        <v>8.1</v>
      </c>
      <c r="DA29" s="656"/>
      <c r="DB29" s="656"/>
      <c r="DC29" s="658"/>
      <c r="DD29" s="632">
        <v>1143744</v>
      </c>
      <c r="DE29" s="644"/>
      <c r="DF29" s="644"/>
      <c r="DG29" s="644"/>
      <c r="DH29" s="644"/>
      <c r="DI29" s="644"/>
      <c r="DJ29" s="644"/>
      <c r="DK29" s="645"/>
      <c r="DL29" s="632">
        <v>1143744</v>
      </c>
      <c r="DM29" s="644"/>
      <c r="DN29" s="644"/>
      <c r="DO29" s="644"/>
      <c r="DP29" s="644"/>
      <c r="DQ29" s="644"/>
      <c r="DR29" s="644"/>
      <c r="DS29" s="644"/>
      <c r="DT29" s="644"/>
      <c r="DU29" s="644"/>
      <c r="DV29" s="645"/>
      <c r="DW29" s="628">
        <v>14.1</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2864879</v>
      </c>
      <c r="S30" s="624"/>
      <c r="T30" s="624"/>
      <c r="U30" s="624"/>
      <c r="V30" s="624"/>
      <c r="W30" s="624"/>
      <c r="X30" s="624"/>
      <c r="Y30" s="625"/>
      <c r="Z30" s="626">
        <v>17.899999999999999</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1193984</v>
      </c>
      <c r="CS30" s="624"/>
      <c r="CT30" s="624"/>
      <c r="CU30" s="624"/>
      <c r="CV30" s="624"/>
      <c r="CW30" s="624"/>
      <c r="CX30" s="624"/>
      <c r="CY30" s="625"/>
      <c r="CZ30" s="628">
        <v>7.8</v>
      </c>
      <c r="DA30" s="656"/>
      <c r="DB30" s="656"/>
      <c r="DC30" s="658"/>
      <c r="DD30" s="632">
        <v>1098932</v>
      </c>
      <c r="DE30" s="624"/>
      <c r="DF30" s="624"/>
      <c r="DG30" s="624"/>
      <c r="DH30" s="624"/>
      <c r="DI30" s="624"/>
      <c r="DJ30" s="624"/>
      <c r="DK30" s="625"/>
      <c r="DL30" s="632">
        <v>1098932</v>
      </c>
      <c r="DM30" s="624"/>
      <c r="DN30" s="624"/>
      <c r="DO30" s="624"/>
      <c r="DP30" s="624"/>
      <c r="DQ30" s="624"/>
      <c r="DR30" s="624"/>
      <c r="DS30" s="624"/>
      <c r="DT30" s="624"/>
      <c r="DU30" s="624"/>
      <c r="DV30" s="625"/>
      <c r="DW30" s="628">
        <v>13.6</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v>300</v>
      </c>
      <c r="S31" s="624"/>
      <c r="T31" s="624"/>
      <c r="U31" s="624"/>
      <c r="V31" s="624"/>
      <c r="W31" s="624"/>
      <c r="X31" s="624"/>
      <c r="Y31" s="625"/>
      <c r="Z31" s="626">
        <v>0</v>
      </c>
      <c r="AA31" s="626"/>
      <c r="AB31" s="626"/>
      <c r="AC31" s="626"/>
      <c r="AD31" s="627">
        <v>300</v>
      </c>
      <c r="AE31" s="627"/>
      <c r="AF31" s="627"/>
      <c r="AG31" s="627"/>
      <c r="AH31" s="627"/>
      <c r="AI31" s="627"/>
      <c r="AJ31" s="627"/>
      <c r="AK31" s="627"/>
      <c r="AL31" s="628">
        <v>0</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98</v>
      </c>
      <c r="BN31" s="667"/>
      <c r="BO31" s="667"/>
      <c r="BP31" s="667"/>
      <c r="BQ31" s="668"/>
      <c r="BR31" s="670">
        <v>99.4</v>
      </c>
      <c r="BS31" s="667"/>
      <c r="BT31" s="667"/>
      <c r="BU31" s="667"/>
      <c r="BV31" s="667"/>
      <c r="BW31" s="667"/>
      <c r="BX31" s="618">
        <v>98</v>
      </c>
      <c r="BY31" s="667"/>
      <c r="BZ31" s="667"/>
      <c r="CA31" s="667"/>
      <c r="CB31" s="668"/>
      <c r="CD31" s="663"/>
      <c r="CE31" s="664"/>
      <c r="CF31" s="620" t="s">
        <v>300</v>
      </c>
      <c r="CG31" s="621"/>
      <c r="CH31" s="621"/>
      <c r="CI31" s="621"/>
      <c r="CJ31" s="621"/>
      <c r="CK31" s="621"/>
      <c r="CL31" s="621"/>
      <c r="CM31" s="621"/>
      <c r="CN31" s="621"/>
      <c r="CO31" s="621"/>
      <c r="CP31" s="621"/>
      <c r="CQ31" s="622"/>
      <c r="CR31" s="623">
        <v>46038</v>
      </c>
      <c r="CS31" s="644"/>
      <c r="CT31" s="644"/>
      <c r="CU31" s="644"/>
      <c r="CV31" s="644"/>
      <c r="CW31" s="644"/>
      <c r="CX31" s="644"/>
      <c r="CY31" s="645"/>
      <c r="CZ31" s="628">
        <v>0.3</v>
      </c>
      <c r="DA31" s="656"/>
      <c r="DB31" s="656"/>
      <c r="DC31" s="658"/>
      <c r="DD31" s="632">
        <v>44812</v>
      </c>
      <c r="DE31" s="644"/>
      <c r="DF31" s="644"/>
      <c r="DG31" s="644"/>
      <c r="DH31" s="644"/>
      <c r="DI31" s="644"/>
      <c r="DJ31" s="644"/>
      <c r="DK31" s="645"/>
      <c r="DL31" s="632">
        <v>44812</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1130790</v>
      </c>
      <c r="S32" s="624"/>
      <c r="T32" s="624"/>
      <c r="U32" s="624"/>
      <c r="V32" s="624"/>
      <c r="W32" s="624"/>
      <c r="X32" s="624"/>
      <c r="Y32" s="625"/>
      <c r="Z32" s="626">
        <v>7.1</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v>
      </c>
      <c r="BH32" s="644"/>
      <c r="BI32" s="644"/>
      <c r="BJ32" s="644"/>
      <c r="BK32" s="644"/>
      <c r="BL32" s="644"/>
      <c r="BM32" s="629">
        <v>97.2</v>
      </c>
      <c r="BN32" s="644"/>
      <c r="BO32" s="644"/>
      <c r="BP32" s="644"/>
      <c r="BQ32" s="669"/>
      <c r="BR32" s="680">
        <v>99.2</v>
      </c>
      <c r="BS32" s="644"/>
      <c r="BT32" s="644"/>
      <c r="BU32" s="644"/>
      <c r="BV32" s="644"/>
      <c r="BW32" s="644"/>
      <c r="BX32" s="629">
        <v>97.4</v>
      </c>
      <c r="BY32" s="644"/>
      <c r="BZ32" s="644"/>
      <c r="CA32" s="644"/>
      <c r="CB32" s="669"/>
      <c r="CD32" s="665"/>
      <c r="CE32" s="666"/>
      <c r="CF32" s="620" t="s">
        <v>304</v>
      </c>
      <c r="CG32" s="621"/>
      <c r="CH32" s="621"/>
      <c r="CI32" s="621"/>
      <c r="CJ32" s="621"/>
      <c r="CK32" s="621"/>
      <c r="CL32" s="621"/>
      <c r="CM32" s="621"/>
      <c r="CN32" s="621"/>
      <c r="CO32" s="621"/>
      <c r="CP32" s="621"/>
      <c r="CQ32" s="622"/>
      <c r="CR32" s="623">
        <v>347</v>
      </c>
      <c r="CS32" s="624"/>
      <c r="CT32" s="624"/>
      <c r="CU32" s="624"/>
      <c r="CV32" s="624"/>
      <c r="CW32" s="624"/>
      <c r="CX32" s="624"/>
      <c r="CY32" s="625"/>
      <c r="CZ32" s="628">
        <v>0</v>
      </c>
      <c r="DA32" s="656"/>
      <c r="DB32" s="656"/>
      <c r="DC32" s="658"/>
      <c r="DD32" s="632">
        <v>347</v>
      </c>
      <c r="DE32" s="624"/>
      <c r="DF32" s="624"/>
      <c r="DG32" s="624"/>
      <c r="DH32" s="624"/>
      <c r="DI32" s="624"/>
      <c r="DJ32" s="624"/>
      <c r="DK32" s="625"/>
      <c r="DL32" s="632">
        <v>347</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15633</v>
      </c>
      <c r="S33" s="624"/>
      <c r="T33" s="624"/>
      <c r="U33" s="624"/>
      <c r="V33" s="624"/>
      <c r="W33" s="624"/>
      <c r="X33" s="624"/>
      <c r="Y33" s="625"/>
      <c r="Z33" s="626">
        <v>0.1</v>
      </c>
      <c r="AA33" s="626"/>
      <c r="AB33" s="626"/>
      <c r="AC33" s="626"/>
      <c r="AD33" s="627">
        <v>5122</v>
      </c>
      <c r="AE33" s="627"/>
      <c r="AF33" s="627"/>
      <c r="AG33" s="627"/>
      <c r="AH33" s="627"/>
      <c r="AI33" s="627"/>
      <c r="AJ33" s="627"/>
      <c r="AK33" s="627"/>
      <c r="AL33" s="628">
        <v>0.1</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99.6</v>
      </c>
      <c r="BH33" s="682"/>
      <c r="BI33" s="682"/>
      <c r="BJ33" s="682"/>
      <c r="BK33" s="682"/>
      <c r="BL33" s="682"/>
      <c r="BM33" s="683">
        <v>98.4</v>
      </c>
      <c r="BN33" s="682"/>
      <c r="BO33" s="682"/>
      <c r="BP33" s="682"/>
      <c r="BQ33" s="684"/>
      <c r="BR33" s="681">
        <v>99.5</v>
      </c>
      <c r="BS33" s="682"/>
      <c r="BT33" s="682"/>
      <c r="BU33" s="682"/>
      <c r="BV33" s="682"/>
      <c r="BW33" s="682"/>
      <c r="BX33" s="683">
        <v>98.4</v>
      </c>
      <c r="BY33" s="682"/>
      <c r="BZ33" s="682"/>
      <c r="CA33" s="682"/>
      <c r="CB33" s="684"/>
      <c r="CD33" s="620" t="s">
        <v>307</v>
      </c>
      <c r="CE33" s="621"/>
      <c r="CF33" s="621"/>
      <c r="CG33" s="621"/>
      <c r="CH33" s="621"/>
      <c r="CI33" s="621"/>
      <c r="CJ33" s="621"/>
      <c r="CK33" s="621"/>
      <c r="CL33" s="621"/>
      <c r="CM33" s="621"/>
      <c r="CN33" s="621"/>
      <c r="CO33" s="621"/>
      <c r="CP33" s="621"/>
      <c r="CQ33" s="622"/>
      <c r="CR33" s="623">
        <v>6606593</v>
      </c>
      <c r="CS33" s="644"/>
      <c r="CT33" s="644"/>
      <c r="CU33" s="644"/>
      <c r="CV33" s="644"/>
      <c r="CW33" s="644"/>
      <c r="CX33" s="644"/>
      <c r="CY33" s="645"/>
      <c r="CZ33" s="628">
        <v>42.9</v>
      </c>
      <c r="DA33" s="656"/>
      <c r="DB33" s="656"/>
      <c r="DC33" s="658"/>
      <c r="DD33" s="632">
        <v>4660742</v>
      </c>
      <c r="DE33" s="644"/>
      <c r="DF33" s="644"/>
      <c r="DG33" s="644"/>
      <c r="DH33" s="644"/>
      <c r="DI33" s="644"/>
      <c r="DJ33" s="644"/>
      <c r="DK33" s="645"/>
      <c r="DL33" s="632">
        <v>3824410</v>
      </c>
      <c r="DM33" s="644"/>
      <c r="DN33" s="644"/>
      <c r="DO33" s="644"/>
      <c r="DP33" s="644"/>
      <c r="DQ33" s="644"/>
      <c r="DR33" s="644"/>
      <c r="DS33" s="644"/>
      <c r="DT33" s="644"/>
      <c r="DU33" s="644"/>
      <c r="DV33" s="645"/>
      <c r="DW33" s="628">
        <v>47.2</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705620</v>
      </c>
      <c r="S34" s="624"/>
      <c r="T34" s="624"/>
      <c r="U34" s="624"/>
      <c r="V34" s="624"/>
      <c r="W34" s="624"/>
      <c r="X34" s="624"/>
      <c r="Y34" s="625"/>
      <c r="Z34" s="626">
        <v>4.4000000000000004</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3125735</v>
      </c>
      <c r="CS34" s="624"/>
      <c r="CT34" s="624"/>
      <c r="CU34" s="624"/>
      <c r="CV34" s="624"/>
      <c r="CW34" s="624"/>
      <c r="CX34" s="624"/>
      <c r="CY34" s="625"/>
      <c r="CZ34" s="628">
        <v>20.3</v>
      </c>
      <c r="DA34" s="656"/>
      <c r="DB34" s="656"/>
      <c r="DC34" s="658"/>
      <c r="DD34" s="632">
        <v>2197814</v>
      </c>
      <c r="DE34" s="624"/>
      <c r="DF34" s="624"/>
      <c r="DG34" s="624"/>
      <c r="DH34" s="624"/>
      <c r="DI34" s="624"/>
      <c r="DJ34" s="624"/>
      <c r="DK34" s="625"/>
      <c r="DL34" s="632">
        <v>1966299</v>
      </c>
      <c r="DM34" s="624"/>
      <c r="DN34" s="624"/>
      <c r="DO34" s="624"/>
      <c r="DP34" s="624"/>
      <c r="DQ34" s="624"/>
      <c r="DR34" s="624"/>
      <c r="DS34" s="624"/>
      <c r="DT34" s="624"/>
      <c r="DU34" s="624"/>
      <c r="DV34" s="625"/>
      <c r="DW34" s="628">
        <v>24.3</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830222</v>
      </c>
      <c r="S35" s="624"/>
      <c r="T35" s="624"/>
      <c r="U35" s="624"/>
      <c r="V35" s="624"/>
      <c r="W35" s="624"/>
      <c r="X35" s="624"/>
      <c r="Y35" s="625"/>
      <c r="Z35" s="626">
        <v>5.2</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332205</v>
      </c>
      <c r="CS35" s="644"/>
      <c r="CT35" s="644"/>
      <c r="CU35" s="644"/>
      <c r="CV35" s="644"/>
      <c r="CW35" s="644"/>
      <c r="CX35" s="644"/>
      <c r="CY35" s="645"/>
      <c r="CZ35" s="628">
        <v>2.2000000000000002</v>
      </c>
      <c r="DA35" s="656"/>
      <c r="DB35" s="656"/>
      <c r="DC35" s="658"/>
      <c r="DD35" s="632">
        <v>285020</v>
      </c>
      <c r="DE35" s="644"/>
      <c r="DF35" s="644"/>
      <c r="DG35" s="644"/>
      <c r="DH35" s="644"/>
      <c r="DI35" s="644"/>
      <c r="DJ35" s="644"/>
      <c r="DK35" s="645"/>
      <c r="DL35" s="632">
        <v>240375</v>
      </c>
      <c r="DM35" s="644"/>
      <c r="DN35" s="644"/>
      <c r="DO35" s="644"/>
      <c r="DP35" s="644"/>
      <c r="DQ35" s="644"/>
      <c r="DR35" s="644"/>
      <c r="DS35" s="644"/>
      <c r="DT35" s="644"/>
      <c r="DU35" s="644"/>
      <c r="DV35" s="645"/>
      <c r="DW35" s="628">
        <v>3</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329945</v>
      </c>
      <c r="S36" s="624"/>
      <c r="T36" s="624"/>
      <c r="U36" s="624"/>
      <c r="V36" s="624"/>
      <c r="W36" s="624"/>
      <c r="X36" s="624"/>
      <c r="Y36" s="625"/>
      <c r="Z36" s="626">
        <v>2.1</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1131548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46049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1571758</v>
      </c>
      <c r="CS36" s="624"/>
      <c r="CT36" s="624"/>
      <c r="CU36" s="624"/>
      <c r="CV36" s="624"/>
      <c r="CW36" s="624"/>
      <c r="CX36" s="624"/>
      <c r="CY36" s="625"/>
      <c r="CZ36" s="628">
        <v>10.199999999999999</v>
      </c>
      <c r="DA36" s="656"/>
      <c r="DB36" s="656"/>
      <c r="DC36" s="658"/>
      <c r="DD36" s="632">
        <v>1351711</v>
      </c>
      <c r="DE36" s="624"/>
      <c r="DF36" s="624"/>
      <c r="DG36" s="624"/>
      <c r="DH36" s="624"/>
      <c r="DI36" s="624"/>
      <c r="DJ36" s="624"/>
      <c r="DK36" s="625"/>
      <c r="DL36" s="632">
        <v>880817</v>
      </c>
      <c r="DM36" s="624"/>
      <c r="DN36" s="624"/>
      <c r="DO36" s="624"/>
      <c r="DP36" s="624"/>
      <c r="DQ36" s="624"/>
      <c r="DR36" s="624"/>
      <c r="DS36" s="624"/>
      <c r="DT36" s="624"/>
      <c r="DU36" s="624"/>
      <c r="DV36" s="625"/>
      <c r="DW36" s="628">
        <v>10.9</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406961</v>
      </c>
      <c r="S37" s="624"/>
      <c r="T37" s="624"/>
      <c r="U37" s="624"/>
      <c r="V37" s="624"/>
      <c r="W37" s="624"/>
      <c r="X37" s="624"/>
      <c r="Y37" s="625"/>
      <c r="Z37" s="626">
        <v>2.5</v>
      </c>
      <c r="AA37" s="626"/>
      <c r="AB37" s="626"/>
      <c r="AC37" s="626"/>
      <c r="AD37" s="627" t="s">
        <v>121</v>
      </c>
      <c r="AE37" s="627"/>
      <c r="AF37" s="627"/>
      <c r="AG37" s="627"/>
      <c r="AH37" s="627"/>
      <c r="AI37" s="627"/>
      <c r="AJ37" s="627"/>
      <c r="AK37" s="627"/>
      <c r="AL37" s="628" t="s">
        <v>121</v>
      </c>
      <c r="AM37" s="629"/>
      <c r="AN37" s="629"/>
      <c r="AO37" s="630"/>
      <c r="AQ37" s="686" t="s">
        <v>319</v>
      </c>
      <c r="AR37" s="687"/>
      <c r="AS37" s="687"/>
      <c r="AT37" s="687"/>
      <c r="AU37" s="687"/>
      <c r="AV37" s="687"/>
      <c r="AW37" s="687"/>
      <c r="AX37" s="687"/>
      <c r="AY37" s="688"/>
      <c r="AZ37" s="623">
        <v>151201</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33831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748035</v>
      </c>
      <c r="CS37" s="644"/>
      <c r="CT37" s="644"/>
      <c r="CU37" s="644"/>
      <c r="CV37" s="644"/>
      <c r="CW37" s="644"/>
      <c r="CX37" s="644"/>
      <c r="CY37" s="645"/>
      <c r="CZ37" s="628">
        <v>4.9000000000000004</v>
      </c>
      <c r="DA37" s="656"/>
      <c r="DB37" s="656"/>
      <c r="DC37" s="658"/>
      <c r="DD37" s="632">
        <v>695729</v>
      </c>
      <c r="DE37" s="644"/>
      <c r="DF37" s="644"/>
      <c r="DG37" s="644"/>
      <c r="DH37" s="644"/>
      <c r="DI37" s="644"/>
      <c r="DJ37" s="644"/>
      <c r="DK37" s="645"/>
      <c r="DL37" s="632">
        <v>658385</v>
      </c>
      <c r="DM37" s="644"/>
      <c r="DN37" s="644"/>
      <c r="DO37" s="644"/>
      <c r="DP37" s="644"/>
      <c r="DQ37" s="644"/>
      <c r="DR37" s="644"/>
      <c r="DS37" s="644"/>
      <c r="DT37" s="644"/>
      <c r="DU37" s="644"/>
      <c r="DV37" s="645"/>
      <c r="DW37" s="628">
        <v>8.1</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1033100</v>
      </c>
      <c r="S38" s="624"/>
      <c r="T38" s="624"/>
      <c r="U38" s="624"/>
      <c r="V38" s="624"/>
      <c r="W38" s="624"/>
      <c r="X38" s="624"/>
      <c r="Y38" s="625"/>
      <c r="Z38" s="626">
        <v>6.5</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10721</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3672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969626</v>
      </c>
      <c r="CS38" s="624"/>
      <c r="CT38" s="624"/>
      <c r="CU38" s="624"/>
      <c r="CV38" s="624"/>
      <c r="CW38" s="624"/>
      <c r="CX38" s="624"/>
      <c r="CY38" s="625"/>
      <c r="CZ38" s="628">
        <v>6.3</v>
      </c>
      <c r="DA38" s="656"/>
      <c r="DB38" s="656"/>
      <c r="DC38" s="658"/>
      <c r="DD38" s="632">
        <v>768654</v>
      </c>
      <c r="DE38" s="624"/>
      <c r="DF38" s="624"/>
      <c r="DG38" s="624"/>
      <c r="DH38" s="624"/>
      <c r="DI38" s="624"/>
      <c r="DJ38" s="624"/>
      <c r="DK38" s="625"/>
      <c r="DL38" s="632">
        <v>736919</v>
      </c>
      <c r="DM38" s="624"/>
      <c r="DN38" s="624"/>
      <c r="DO38" s="624"/>
      <c r="DP38" s="624"/>
      <c r="DQ38" s="624"/>
      <c r="DR38" s="624"/>
      <c r="DS38" s="624"/>
      <c r="DT38" s="624"/>
      <c r="DU38" s="624"/>
      <c r="DV38" s="625"/>
      <c r="DW38" s="628">
        <v>9.1</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5651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471269</v>
      </c>
      <c r="CS39" s="644"/>
      <c r="CT39" s="644"/>
      <c r="CU39" s="644"/>
      <c r="CV39" s="644"/>
      <c r="CW39" s="644"/>
      <c r="CX39" s="644"/>
      <c r="CY39" s="645"/>
      <c r="CZ39" s="628">
        <v>3.1</v>
      </c>
      <c r="DA39" s="656"/>
      <c r="DB39" s="656"/>
      <c r="DC39" s="658"/>
      <c r="DD39" s="632">
        <v>57543</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36000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120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136000</v>
      </c>
      <c r="CS40" s="624"/>
      <c r="CT40" s="624"/>
      <c r="CU40" s="624"/>
      <c r="CV40" s="624"/>
      <c r="CW40" s="624"/>
      <c r="CX40" s="624"/>
      <c r="CY40" s="625"/>
      <c r="CZ40" s="628">
        <v>0.9</v>
      </c>
      <c r="DA40" s="656"/>
      <c r="DB40" s="656"/>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15994711</v>
      </c>
      <c r="S41" s="696"/>
      <c r="T41" s="696"/>
      <c r="U41" s="696"/>
      <c r="V41" s="696"/>
      <c r="W41" s="696"/>
      <c r="X41" s="696"/>
      <c r="Y41" s="700"/>
      <c r="Z41" s="701">
        <v>100</v>
      </c>
      <c r="AA41" s="701"/>
      <c r="AB41" s="701"/>
      <c r="AC41" s="701"/>
      <c r="AD41" s="702">
        <v>8062971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223676</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745950</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389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1582113</v>
      </c>
      <c r="CS42" s="644"/>
      <c r="CT42" s="644"/>
      <c r="CU42" s="644"/>
      <c r="CV42" s="644"/>
      <c r="CW42" s="644"/>
      <c r="CX42" s="644"/>
      <c r="CY42" s="645"/>
      <c r="CZ42" s="628">
        <v>10.3</v>
      </c>
      <c r="DA42" s="656"/>
      <c r="DB42" s="656"/>
      <c r="DC42" s="658"/>
      <c r="DD42" s="632">
        <v>249574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49958</v>
      </c>
      <c r="CS43" s="644"/>
      <c r="CT43" s="644"/>
      <c r="CU43" s="644"/>
      <c r="CV43" s="644"/>
      <c r="CW43" s="644"/>
      <c r="CX43" s="644"/>
      <c r="CY43" s="645"/>
      <c r="CZ43" s="628">
        <v>0.3</v>
      </c>
      <c r="DA43" s="656"/>
      <c r="DB43" s="656"/>
      <c r="DC43" s="658"/>
      <c r="DD43" s="632">
        <v>49958</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1582113</v>
      </c>
      <c r="CS44" s="624"/>
      <c r="CT44" s="624"/>
      <c r="CU44" s="624"/>
      <c r="CV44" s="624"/>
      <c r="CW44" s="624"/>
      <c r="CX44" s="624"/>
      <c r="CY44" s="625"/>
      <c r="CZ44" s="628">
        <v>10.3</v>
      </c>
      <c r="DA44" s="629"/>
      <c r="DB44" s="629"/>
      <c r="DC44" s="635"/>
      <c r="DD44" s="632">
        <v>249574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631676</v>
      </c>
      <c r="CS45" s="644"/>
      <c r="CT45" s="644"/>
      <c r="CU45" s="644"/>
      <c r="CV45" s="644"/>
      <c r="CW45" s="644"/>
      <c r="CX45" s="644"/>
      <c r="CY45" s="645"/>
      <c r="CZ45" s="628">
        <v>4.0999999999999996</v>
      </c>
      <c r="DA45" s="656"/>
      <c r="DB45" s="656"/>
      <c r="DC45" s="658"/>
      <c r="DD45" s="632">
        <v>10406</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950337</v>
      </c>
      <c r="CS46" s="624"/>
      <c r="CT46" s="624"/>
      <c r="CU46" s="624"/>
      <c r="CV46" s="624"/>
      <c r="CW46" s="624"/>
      <c r="CX46" s="624"/>
      <c r="CY46" s="625"/>
      <c r="CZ46" s="628">
        <v>6.2</v>
      </c>
      <c r="DA46" s="629"/>
      <c r="DB46" s="629"/>
      <c r="DC46" s="635"/>
      <c r="DD46" s="632">
        <v>239068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121</v>
      </c>
      <c r="CS47" s="644"/>
      <c r="CT47" s="644"/>
      <c r="CU47" s="644"/>
      <c r="CV47" s="644"/>
      <c r="CW47" s="644"/>
      <c r="CX47" s="644"/>
      <c r="CY47" s="645"/>
      <c r="CZ47" s="628" t="s">
        <v>121</v>
      </c>
      <c r="DA47" s="656"/>
      <c r="DB47" s="656"/>
      <c r="DC47" s="658"/>
      <c r="DD47" s="632" t="s">
        <v>121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15399533</v>
      </c>
      <c r="CS49" s="682"/>
      <c r="CT49" s="682"/>
      <c r="CU49" s="682"/>
      <c r="CV49" s="682"/>
      <c r="CW49" s="682"/>
      <c r="CX49" s="682"/>
      <c r="CY49" s="711"/>
      <c r="CZ49" s="703">
        <v>100</v>
      </c>
      <c r="DA49" s="712"/>
      <c r="DB49" s="712"/>
      <c r="DC49" s="713"/>
      <c r="DD49" s="714">
        <v>9336697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xOM66vVhxEwY8sm7oPMelqiN0aOy/vrsX1J3XvbNMnMeKAkzs/K1XBZVjDm+aTLhCIAohEdGlV9qH+Vc/yfvQ==" saltValue="uujU0wv+EiprpHFF5j82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2"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7" zoomScale="85" zoomScaleNormal="85" zoomScaleSheetLayoutView="70" workbookViewId="0">
      <selection activeCell="CR74" sqref="CR74:CV74"/>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15979</v>
      </c>
      <c r="R7" s="753"/>
      <c r="S7" s="753"/>
      <c r="T7" s="753"/>
      <c r="U7" s="753"/>
      <c r="V7" s="753">
        <v>15385</v>
      </c>
      <c r="W7" s="753"/>
      <c r="X7" s="753"/>
      <c r="Y7" s="753"/>
      <c r="Z7" s="753"/>
      <c r="AA7" s="753">
        <v>594</v>
      </c>
      <c r="AB7" s="753"/>
      <c r="AC7" s="753"/>
      <c r="AD7" s="753"/>
      <c r="AE7" s="754"/>
      <c r="AF7" s="755">
        <v>553</v>
      </c>
      <c r="AG7" s="756"/>
      <c r="AH7" s="756"/>
      <c r="AI7" s="756"/>
      <c r="AJ7" s="757"/>
      <c r="AK7" s="758"/>
      <c r="AL7" s="759"/>
      <c r="AM7" s="759"/>
      <c r="AN7" s="759"/>
      <c r="AO7" s="759"/>
      <c r="AP7" s="759">
        <v>13507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16</v>
      </c>
      <c r="R8" s="784"/>
      <c r="S8" s="784"/>
      <c r="T8" s="784"/>
      <c r="U8" s="784"/>
      <c r="V8" s="784">
        <v>14</v>
      </c>
      <c r="W8" s="784"/>
      <c r="X8" s="784"/>
      <c r="Y8" s="784"/>
      <c r="Z8" s="784"/>
      <c r="AA8" s="784">
        <v>1</v>
      </c>
      <c r="AB8" s="784"/>
      <c r="AC8" s="784"/>
      <c r="AD8" s="784"/>
      <c r="AE8" s="785"/>
      <c r="AF8" s="786">
        <v>1</v>
      </c>
      <c r="AG8" s="787"/>
      <c r="AH8" s="787"/>
      <c r="AI8" s="787"/>
      <c r="AJ8" s="788"/>
      <c r="AK8" s="769"/>
      <c r="AL8" s="770"/>
      <c r="AM8" s="770"/>
      <c r="AN8" s="770"/>
      <c r="AO8" s="770"/>
      <c r="AP8" s="770">
        <v>60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15995</v>
      </c>
      <c r="R23" s="793"/>
      <c r="S23" s="793"/>
      <c r="T23" s="793"/>
      <c r="U23" s="793"/>
      <c r="V23" s="793">
        <v>15400</v>
      </c>
      <c r="W23" s="793"/>
      <c r="X23" s="793"/>
      <c r="Y23" s="793"/>
      <c r="Z23" s="793"/>
      <c r="AA23" s="793">
        <v>595</v>
      </c>
      <c r="AB23" s="793"/>
      <c r="AC23" s="793"/>
      <c r="AD23" s="793"/>
      <c r="AE23" s="794"/>
      <c r="AF23" s="795">
        <v>554</v>
      </c>
      <c r="AG23" s="793"/>
      <c r="AH23" s="793"/>
      <c r="AI23" s="793"/>
      <c r="AJ23" s="796"/>
      <c r="AK23" s="797"/>
      <c r="AL23" s="798"/>
      <c r="AM23" s="798"/>
      <c r="AN23" s="798"/>
      <c r="AO23" s="798"/>
      <c r="AP23" s="793">
        <v>13567</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3192</v>
      </c>
      <c r="R28" s="823"/>
      <c r="S28" s="823"/>
      <c r="T28" s="823"/>
      <c r="U28" s="823"/>
      <c r="V28" s="823">
        <v>3146</v>
      </c>
      <c r="W28" s="823"/>
      <c r="X28" s="823"/>
      <c r="Y28" s="823"/>
      <c r="Z28" s="823"/>
      <c r="AA28" s="823">
        <v>46</v>
      </c>
      <c r="AB28" s="823"/>
      <c r="AC28" s="823"/>
      <c r="AD28" s="823"/>
      <c r="AE28" s="824"/>
      <c r="AF28" s="825">
        <v>46</v>
      </c>
      <c r="AG28" s="823"/>
      <c r="AH28" s="823"/>
      <c r="AI28" s="823"/>
      <c r="AJ28" s="826"/>
      <c r="AK28" s="827">
        <v>224</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2494</v>
      </c>
      <c r="R29" s="784"/>
      <c r="S29" s="784"/>
      <c r="T29" s="784"/>
      <c r="U29" s="784"/>
      <c r="V29" s="784">
        <v>2416</v>
      </c>
      <c r="W29" s="784"/>
      <c r="X29" s="784"/>
      <c r="Y29" s="784"/>
      <c r="Z29" s="784"/>
      <c r="AA29" s="784">
        <v>78</v>
      </c>
      <c r="AB29" s="784"/>
      <c r="AC29" s="784"/>
      <c r="AD29" s="784"/>
      <c r="AE29" s="785"/>
      <c r="AF29" s="786">
        <v>78</v>
      </c>
      <c r="AG29" s="787"/>
      <c r="AH29" s="787"/>
      <c r="AI29" s="787"/>
      <c r="AJ29" s="788"/>
      <c r="AK29" s="834">
        <v>384</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458</v>
      </c>
      <c r="R30" s="784"/>
      <c r="S30" s="784"/>
      <c r="T30" s="784"/>
      <c r="U30" s="784"/>
      <c r="V30" s="784">
        <v>447</v>
      </c>
      <c r="W30" s="784"/>
      <c r="X30" s="784"/>
      <c r="Y30" s="784"/>
      <c r="Z30" s="784"/>
      <c r="AA30" s="784">
        <v>10</v>
      </c>
      <c r="AB30" s="784"/>
      <c r="AC30" s="784"/>
      <c r="AD30" s="784"/>
      <c r="AE30" s="785"/>
      <c r="AF30" s="786">
        <v>10</v>
      </c>
      <c r="AG30" s="787"/>
      <c r="AH30" s="787"/>
      <c r="AI30" s="787"/>
      <c r="AJ30" s="788"/>
      <c r="AK30" s="834">
        <v>70</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1014</v>
      </c>
      <c r="R31" s="784"/>
      <c r="S31" s="784"/>
      <c r="T31" s="784"/>
      <c r="U31" s="784"/>
      <c r="V31" s="784">
        <v>915</v>
      </c>
      <c r="W31" s="784"/>
      <c r="X31" s="784"/>
      <c r="Y31" s="784"/>
      <c r="Z31" s="784"/>
      <c r="AA31" s="784">
        <v>99</v>
      </c>
      <c r="AB31" s="784"/>
      <c r="AC31" s="784"/>
      <c r="AD31" s="784"/>
      <c r="AE31" s="785"/>
      <c r="AF31" s="786">
        <v>1258</v>
      </c>
      <c r="AG31" s="787"/>
      <c r="AH31" s="787"/>
      <c r="AI31" s="787"/>
      <c r="AJ31" s="788"/>
      <c r="AK31" s="834">
        <v>8</v>
      </c>
      <c r="AL31" s="830"/>
      <c r="AM31" s="830"/>
      <c r="AN31" s="830"/>
      <c r="AO31" s="830"/>
      <c r="AP31" s="830">
        <v>1821</v>
      </c>
      <c r="AQ31" s="830"/>
      <c r="AR31" s="830"/>
      <c r="AS31" s="830"/>
      <c r="AT31" s="830"/>
      <c r="AU31" s="830">
        <v>47</v>
      </c>
      <c r="AV31" s="830"/>
      <c r="AW31" s="830"/>
      <c r="AX31" s="830"/>
      <c r="AY31" s="830"/>
      <c r="AZ31" s="831" t="s">
        <v>549</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1287</v>
      </c>
      <c r="R32" s="784"/>
      <c r="S32" s="784"/>
      <c r="T32" s="784"/>
      <c r="U32" s="784"/>
      <c r="V32" s="784">
        <v>1213</v>
      </c>
      <c r="W32" s="784"/>
      <c r="X32" s="784"/>
      <c r="Y32" s="784"/>
      <c r="Z32" s="784"/>
      <c r="AA32" s="784">
        <v>74</v>
      </c>
      <c r="AB32" s="784"/>
      <c r="AC32" s="784"/>
      <c r="AD32" s="784"/>
      <c r="AE32" s="785"/>
      <c r="AF32" s="786">
        <v>278</v>
      </c>
      <c r="AG32" s="787"/>
      <c r="AH32" s="787"/>
      <c r="AI32" s="787"/>
      <c r="AJ32" s="788"/>
      <c r="AK32" s="834">
        <v>140</v>
      </c>
      <c r="AL32" s="830"/>
      <c r="AM32" s="830"/>
      <c r="AN32" s="830"/>
      <c r="AO32" s="830"/>
      <c r="AP32" s="830">
        <v>2917</v>
      </c>
      <c r="AQ32" s="830"/>
      <c r="AR32" s="830"/>
      <c r="AS32" s="830"/>
      <c r="AT32" s="830"/>
      <c r="AU32" s="830">
        <v>992</v>
      </c>
      <c r="AV32" s="830"/>
      <c r="AW32" s="830"/>
      <c r="AX32" s="830"/>
      <c r="AY32" s="830"/>
      <c r="AZ32" s="831" t="s">
        <v>549</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1670</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1173</v>
      </c>
      <c r="R68" s="866"/>
      <c r="S68" s="866"/>
      <c r="T68" s="866"/>
      <c r="U68" s="866"/>
      <c r="V68" s="866">
        <v>1151</v>
      </c>
      <c r="W68" s="866"/>
      <c r="X68" s="866"/>
      <c r="Y68" s="866"/>
      <c r="Z68" s="866"/>
      <c r="AA68" s="866">
        <v>21</v>
      </c>
      <c r="AB68" s="866"/>
      <c r="AC68" s="866"/>
      <c r="AD68" s="866"/>
      <c r="AE68" s="866"/>
      <c r="AF68" s="866">
        <v>21</v>
      </c>
      <c r="AG68" s="866"/>
      <c r="AH68" s="866"/>
      <c r="AI68" s="866"/>
      <c r="AJ68" s="866"/>
      <c r="AK68" s="866" t="s">
        <v>549</v>
      </c>
      <c r="AL68" s="866"/>
      <c r="AM68" s="866"/>
      <c r="AN68" s="866"/>
      <c r="AO68" s="866"/>
      <c r="AP68" s="866" t="s">
        <v>549</v>
      </c>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550</v>
      </c>
      <c r="C69" s="874"/>
      <c r="D69" s="874"/>
      <c r="E69" s="874"/>
      <c r="F69" s="874"/>
      <c r="G69" s="874"/>
      <c r="H69" s="874"/>
      <c r="I69" s="874"/>
      <c r="J69" s="874"/>
      <c r="K69" s="874"/>
      <c r="L69" s="874"/>
      <c r="M69" s="874"/>
      <c r="N69" s="874"/>
      <c r="O69" s="874"/>
      <c r="P69" s="875"/>
      <c r="Q69" s="876">
        <v>10670</v>
      </c>
      <c r="R69" s="830"/>
      <c r="S69" s="830"/>
      <c r="T69" s="830"/>
      <c r="U69" s="830"/>
      <c r="V69" s="830">
        <v>10603</v>
      </c>
      <c r="W69" s="830"/>
      <c r="X69" s="830"/>
      <c r="Y69" s="830"/>
      <c r="Z69" s="830"/>
      <c r="AA69" s="830">
        <v>67</v>
      </c>
      <c r="AB69" s="830"/>
      <c r="AC69" s="830"/>
      <c r="AD69" s="830"/>
      <c r="AE69" s="830"/>
      <c r="AF69" s="830">
        <v>67</v>
      </c>
      <c r="AG69" s="830"/>
      <c r="AH69" s="830"/>
      <c r="AI69" s="830"/>
      <c r="AJ69" s="830"/>
      <c r="AK69" s="830" t="s">
        <v>549</v>
      </c>
      <c r="AL69" s="830"/>
      <c r="AM69" s="830"/>
      <c r="AN69" s="830"/>
      <c r="AO69" s="830"/>
      <c r="AP69" s="830" t="s">
        <v>549</v>
      </c>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551</v>
      </c>
      <c r="C70" s="874"/>
      <c r="D70" s="874"/>
      <c r="E70" s="874"/>
      <c r="F70" s="874"/>
      <c r="G70" s="874"/>
      <c r="H70" s="874"/>
      <c r="I70" s="874"/>
      <c r="J70" s="874"/>
      <c r="K70" s="874"/>
      <c r="L70" s="874"/>
      <c r="M70" s="874"/>
      <c r="N70" s="874"/>
      <c r="O70" s="874"/>
      <c r="P70" s="875"/>
      <c r="Q70" s="876">
        <v>860</v>
      </c>
      <c r="R70" s="830"/>
      <c r="S70" s="830"/>
      <c r="T70" s="830"/>
      <c r="U70" s="830"/>
      <c r="V70" s="830">
        <v>858</v>
      </c>
      <c r="W70" s="830"/>
      <c r="X70" s="830"/>
      <c r="Y70" s="830"/>
      <c r="Z70" s="830"/>
      <c r="AA70" s="830">
        <v>2</v>
      </c>
      <c r="AB70" s="830"/>
      <c r="AC70" s="830"/>
      <c r="AD70" s="830"/>
      <c r="AE70" s="830"/>
      <c r="AF70" s="830">
        <v>2</v>
      </c>
      <c r="AG70" s="830"/>
      <c r="AH70" s="830"/>
      <c r="AI70" s="830"/>
      <c r="AJ70" s="830"/>
      <c r="AK70" s="830">
        <v>2</v>
      </c>
      <c r="AL70" s="830"/>
      <c r="AM70" s="830"/>
      <c r="AN70" s="830"/>
      <c r="AO70" s="830"/>
      <c r="AP70" s="830" t="s">
        <v>549</v>
      </c>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552</v>
      </c>
      <c r="C71" s="874"/>
      <c r="D71" s="874"/>
      <c r="E71" s="874"/>
      <c r="F71" s="874"/>
      <c r="G71" s="874"/>
      <c r="H71" s="874"/>
      <c r="I71" s="874"/>
      <c r="J71" s="874"/>
      <c r="K71" s="874"/>
      <c r="L71" s="874"/>
      <c r="M71" s="874"/>
      <c r="N71" s="874"/>
      <c r="O71" s="874"/>
      <c r="P71" s="875"/>
      <c r="Q71" s="876">
        <v>2741</v>
      </c>
      <c r="R71" s="830"/>
      <c r="S71" s="830"/>
      <c r="T71" s="830"/>
      <c r="U71" s="830"/>
      <c r="V71" s="830">
        <v>2668</v>
      </c>
      <c r="W71" s="830"/>
      <c r="X71" s="830"/>
      <c r="Y71" s="830"/>
      <c r="Z71" s="830"/>
      <c r="AA71" s="830">
        <v>72</v>
      </c>
      <c r="AB71" s="830"/>
      <c r="AC71" s="830"/>
      <c r="AD71" s="830"/>
      <c r="AE71" s="830"/>
      <c r="AF71" s="830">
        <v>72</v>
      </c>
      <c r="AG71" s="830"/>
      <c r="AH71" s="830"/>
      <c r="AI71" s="830"/>
      <c r="AJ71" s="830"/>
      <c r="AK71" s="830">
        <v>142</v>
      </c>
      <c r="AL71" s="830"/>
      <c r="AM71" s="830"/>
      <c r="AN71" s="830"/>
      <c r="AO71" s="830"/>
      <c r="AP71" s="830">
        <v>1938</v>
      </c>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553</v>
      </c>
      <c r="C72" s="874"/>
      <c r="D72" s="874"/>
      <c r="E72" s="874"/>
      <c r="F72" s="874"/>
      <c r="G72" s="874"/>
      <c r="H72" s="874"/>
      <c r="I72" s="874"/>
      <c r="J72" s="874"/>
      <c r="K72" s="874"/>
      <c r="L72" s="874"/>
      <c r="M72" s="874"/>
      <c r="N72" s="874"/>
      <c r="O72" s="874"/>
      <c r="P72" s="875"/>
      <c r="Q72" s="876">
        <v>243</v>
      </c>
      <c r="R72" s="830"/>
      <c r="S72" s="830"/>
      <c r="T72" s="830"/>
      <c r="U72" s="830"/>
      <c r="V72" s="830">
        <v>238</v>
      </c>
      <c r="W72" s="830"/>
      <c r="X72" s="830"/>
      <c r="Y72" s="830"/>
      <c r="Z72" s="830"/>
      <c r="AA72" s="830">
        <v>5</v>
      </c>
      <c r="AB72" s="830"/>
      <c r="AC72" s="830"/>
      <c r="AD72" s="830"/>
      <c r="AE72" s="830"/>
      <c r="AF72" s="830">
        <v>5</v>
      </c>
      <c r="AG72" s="830"/>
      <c r="AH72" s="830"/>
      <c r="AI72" s="830"/>
      <c r="AJ72" s="830"/>
      <c r="AK72" s="830">
        <v>3</v>
      </c>
      <c r="AL72" s="830"/>
      <c r="AM72" s="830"/>
      <c r="AN72" s="830"/>
      <c r="AO72" s="830"/>
      <c r="AP72" s="830" t="s">
        <v>549</v>
      </c>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554</v>
      </c>
      <c r="C73" s="874"/>
      <c r="D73" s="874"/>
      <c r="E73" s="874"/>
      <c r="F73" s="874"/>
      <c r="G73" s="874"/>
      <c r="H73" s="874"/>
      <c r="I73" s="874"/>
      <c r="J73" s="874"/>
      <c r="K73" s="874"/>
      <c r="L73" s="874"/>
      <c r="M73" s="874"/>
      <c r="N73" s="874"/>
      <c r="O73" s="874"/>
      <c r="P73" s="875"/>
      <c r="Q73" s="877">
        <v>967</v>
      </c>
      <c r="R73" s="878"/>
      <c r="S73" s="878"/>
      <c r="T73" s="878"/>
      <c r="U73" s="834"/>
      <c r="V73" s="879">
        <v>732</v>
      </c>
      <c r="W73" s="878"/>
      <c r="X73" s="878"/>
      <c r="Y73" s="878"/>
      <c r="Z73" s="834"/>
      <c r="AA73" s="879">
        <v>236</v>
      </c>
      <c r="AB73" s="878"/>
      <c r="AC73" s="878"/>
      <c r="AD73" s="878"/>
      <c r="AE73" s="834"/>
      <c r="AF73" s="879">
        <v>236</v>
      </c>
      <c r="AG73" s="878"/>
      <c r="AH73" s="878"/>
      <c r="AI73" s="878"/>
      <c r="AJ73" s="834"/>
      <c r="AK73" s="879">
        <v>510</v>
      </c>
      <c r="AL73" s="878"/>
      <c r="AM73" s="878"/>
      <c r="AN73" s="878"/>
      <c r="AO73" s="834"/>
      <c r="AP73" s="879" t="s">
        <v>549</v>
      </c>
      <c r="AQ73" s="878"/>
      <c r="AR73" s="878"/>
      <c r="AS73" s="878"/>
      <c r="AT73" s="834"/>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555</v>
      </c>
      <c r="C74" s="874"/>
      <c r="D74" s="874"/>
      <c r="E74" s="874"/>
      <c r="F74" s="874"/>
      <c r="G74" s="874"/>
      <c r="H74" s="874"/>
      <c r="I74" s="874"/>
      <c r="J74" s="874"/>
      <c r="K74" s="874"/>
      <c r="L74" s="874"/>
      <c r="M74" s="874"/>
      <c r="N74" s="874"/>
      <c r="O74" s="874"/>
      <c r="P74" s="875"/>
      <c r="Q74" s="877">
        <v>294625</v>
      </c>
      <c r="R74" s="878"/>
      <c r="S74" s="878"/>
      <c r="T74" s="878"/>
      <c r="U74" s="834"/>
      <c r="V74" s="879">
        <v>290389</v>
      </c>
      <c r="W74" s="878"/>
      <c r="X74" s="878"/>
      <c r="Y74" s="878"/>
      <c r="Z74" s="834"/>
      <c r="AA74" s="879">
        <v>4236</v>
      </c>
      <c r="AB74" s="878"/>
      <c r="AC74" s="878"/>
      <c r="AD74" s="878"/>
      <c r="AE74" s="834"/>
      <c r="AF74" s="879">
        <v>4236</v>
      </c>
      <c r="AG74" s="878"/>
      <c r="AH74" s="878"/>
      <c r="AI74" s="878"/>
      <c r="AJ74" s="834"/>
      <c r="AK74" s="879">
        <v>5909</v>
      </c>
      <c r="AL74" s="878"/>
      <c r="AM74" s="878"/>
      <c r="AN74" s="878"/>
      <c r="AO74" s="834"/>
      <c r="AP74" s="879" t="s">
        <v>549</v>
      </c>
      <c r="AQ74" s="878"/>
      <c r="AR74" s="878"/>
      <c r="AS74" s="878"/>
      <c r="AT74" s="834"/>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1114999</v>
      </c>
      <c r="AB110" s="900"/>
      <c r="AC110" s="900"/>
      <c r="AD110" s="900"/>
      <c r="AE110" s="901"/>
      <c r="AF110" s="902">
        <v>1213993</v>
      </c>
      <c r="AG110" s="900"/>
      <c r="AH110" s="900"/>
      <c r="AI110" s="900"/>
      <c r="AJ110" s="901"/>
      <c r="AK110" s="902">
        <v>1240022</v>
      </c>
      <c r="AL110" s="900"/>
      <c r="AM110" s="900"/>
      <c r="AN110" s="900"/>
      <c r="AO110" s="901"/>
      <c r="AP110" s="903">
        <v>17.100000000000001</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14118887</v>
      </c>
      <c r="BR110" s="931"/>
      <c r="BS110" s="931"/>
      <c r="BT110" s="931"/>
      <c r="BU110" s="931"/>
      <c r="BV110" s="931">
        <v>13728000</v>
      </c>
      <c r="BW110" s="931"/>
      <c r="BX110" s="931"/>
      <c r="BY110" s="931"/>
      <c r="BZ110" s="931"/>
      <c r="CA110" s="931">
        <v>13567116</v>
      </c>
      <c r="CB110" s="931"/>
      <c r="CC110" s="931"/>
      <c r="CD110" s="931"/>
      <c r="CE110" s="931"/>
      <c r="CF110" s="944">
        <v>187</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1186957</v>
      </c>
      <c r="BR112" s="926"/>
      <c r="BS112" s="926"/>
      <c r="BT112" s="926"/>
      <c r="BU112" s="926"/>
      <c r="BV112" s="926">
        <v>1095342</v>
      </c>
      <c r="BW112" s="926"/>
      <c r="BX112" s="926"/>
      <c r="BY112" s="926"/>
      <c r="BZ112" s="926"/>
      <c r="CA112" s="926">
        <v>1039138</v>
      </c>
      <c r="CB112" s="926"/>
      <c r="CC112" s="926"/>
      <c r="CD112" s="926"/>
      <c r="CE112" s="926"/>
      <c r="CF112" s="920">
        <v>14.3</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113808</v>
      </c>
      <c r="AB113" s="938"/>
      <c r="AC113" s="938"/>
      <c r="AD113" s="938"/>
      <c r="AE113" s="939"/>
      <c r="AF113" s="940">
        <v>63803</v>
      </c>
      <c r="AG113" s="938"/>
      <c r="AH113" s="938"/>
      <c r="AI113" s="938"/>
      <c r="AJ113" s="939"/>
      <c r="AK113" s="940">
        <v>69829</v>
      </c>
      <c r="AL113" s="938"/>
      <c r="AM113" s="938"/>
      <c r="AN113" s="938"/>
      <c r="AO113" s="939"/>
      <c r="AP113" s="941">
        <v>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390504</v>
      </c>
      <c r="BR113" s="926"/>
      <c r="BS113" s="926"/>
      <c r="BT113" s="926"/>
      <c r="BU113" s="926"/>
      <c r="BV113" s="926">
        <v>367673</v>
      </c>
      <c r="BW113" s="926"/>
      <c r="BX113" s="926"/>
      <c r="BY113" s="926"/>
      <c r="BZ113" s="926"/>
      <c r="CA113" s="926">
        <v>337287</v>
      </c>
      <c r="CB113" s="926"/>
      <c r="CC113" s="926"/>
      <c r="CD113" s="926"/>
      <c r="CE113" s="926"/>
      <c r="CF113" s="920">
        <v>4.5999999999999996</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27643</v>
      </c>
      <c r="AB114" s="959"/>
      <c r="AC114" s="959"/>
      <c r="AD114" s="959"/>
      <c r="AE114" s="960"/>
      <c r="AF114" s="961">
        <v>30326</v>
      </c>
      <c r="AG114" s="959"/>
      <c r="AH114" s="959"/>
      <c r="AI114" s="959"/>
      <c r="AJ114" s="960"/>
      <c r="AK114" s="961">
        <v>29596</v>
      </c>
      <c r="AL114" s="959"/>
      <c r="AM114" s="959"/>
      <c r="AN114" s="959"/>
      <c r="AO114" s="960"/>
      <c r="AP114" s="962">
        <v>0.4</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263386</v>
      </c>
      <c r="BR114" s="926"/>
      <c r="BS114" s="926"/>
      <c r="BT114" s="926"/>
      <c r="BU114" s="926"/>
      <c r="BV114" s="926">
        <v>486180</v>
      </c>
      <c r="BW114" s="926"/>
      <c r="BX114" s="926"/>
      <c r="BY114" s="926"/>
      <c r="BZ114" s="926"/>
      <c r="CA114" s="926">
        <v>737680</v>
      </c>
      <c r="CB114" s="926"/>
      <c r="CC114" s="926"/>
      <c r="CD114" s="926"/>
      <c r="CE114" s="926"/>
      <c r="CF114" s="920">
        <v>10.199999999999999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5453</v>
      </c>
      <c r="BR115" s="926"/>
      <c r="BS115" s="926"/>
      <c r="BT115" s="926"/>
      <c r="BU115" s="926"/>
      <c r="BV115" s="926">
        <v>639</v>
      </c>
      <c r="BW115" s="926"/>
      <c r="BX115" s="926"/>
      <c r="BY115" s="926"/>
      <c r="BZ115" s="926"/>
      <c r="CA115" s="926">
        <v>29</v>
      </c>
      <c r="CB115" s="926"/>
      <c r="CC115" s="926"/>
      <c r="CD115" s="926"/>
      <c r="CE115" s="926"/>
      <c r="CF115" s="920">
        <v>0</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1256450</v>
      </c>
      <c r="AB117" s="979"/>
      <c r="AC117" s="979"/>
      <c r="AD117" s="979"/>
      <c r="AE117" s="980"/>
      <c r="AF117" s="981">
        <v>1308122</v>
      </c>
      <c r="AG117" s="979"/>
      <c r="AH117" s="979"/>
      <c r="AI117" s="979"/>
      <c r="AJ117" s="980"/>
      <c r="AK117" s="981">
        <v>1339447</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15965187</v>
      </c>
      <c r="BR119" s="1000"/>
      <c r="BS119" s="1000"/>
      <c r="BT119" s="1000"/>
      <c r="BU119" s="1000"/>
      <c r="BV119" s="1000">
        <v>15677834</v>
      </c>
      <c r="BW119" s="1000"/>
      <c r="BX119" s="1000"/>
      <c r="BY119" s="1000"/>
      <c r="BZ119" s="1000"/>
      <c r="CA119" s="1000">
        <v>15681250</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3815898</v>
      </c>
      <c r="BR120" s="931"/>
      <c r="BS120" s="931"/>
      <c r="BT120" s="931"/>
      <c r="BU120" s="931"/>
      <c r="BV120" s="931">
        <v>3805531</v>
      </c>
      <c r="BW120" s="931"/>
      <c r="BX120" s="931"/>
      <c r="BY120" s="931"/>
      <c r="BZ120" s="931"/>
      <c r="CA120" s="931">
        <v>3807086</v>
      </c>
      <c r="CB120" s="931"/>
      <c r="CC120" s="931"/>
      <c r="CD120" s="931"/>
      <c r="CE120" s="931"/>
      <c r="CF120" s="944">
        <v>52.5</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1154932</v>
      </c>
      <c r="DH120" s="931"/>
      <c r="DI120" s="931"/>
      <c r="DJ120" s="931"/>
      <c r="DK120" s="931"/>
      <c r="DL120" s="931">
        <v>1049660</v>
      </c>
      <c r="DM120" s="931"/>
      <c r="DN120" s="931"/>
      <c r="DO120" s="931"/>
      <c r="DP120" s="931"/>
      <c r="DQ120" s="931">
        <v>991782</v>
      </c>
      <c r="DR120" s="931"/>
      <c r="DS120" s="931"/>
      <c r="DT120" s="931"/>
      <c r="DU120" s="931"/>
      <c r="DV120" s="932">
        <v>13.7</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593095</v>
      </c>
      <c r="BR121" s="926"/>
      <c r="BS121" s="926"/>
      <c r="BT121" s="926"/>
      <c r="BU121" s="926"/>
      <c r="BV121" s="926">
        <v>545237</v>
      </c>
      <c r="BW121" s="926"/>
      <c r="BX121" s="926"/>
      <c r="BY121" s="926"/>
      <c r="BZ121" s="926"/>
      <c r="CA121" s="926">
        <v>450816</v>
      </c>
      <c r="CB121" s="926"/>
      <c r="CC121" s="926"/>
      <c r="CD121" s="926"/>
      <c r="CE121" s="926"/>
      <c r="CF121" s="920">
        <v>6.2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32025</v>
      </c>
      <c r="DH121" s="926"/>
      <c r="DI121" s="926"/>
      <c r="DJ121" s="926"/>
      <c r="DK121" s="926"/>
      <c r="DL121" s="926">
        <v>45682</v>
      </c>
      <c r="DM121" s="926"/>
      <c r="DN121" s="926"/>
      <c r="DO121" s="926"/>
      <c r="DP121" s="926"/>
      <c r="DQ121" s="926">
        <v>47356</v>
      </c>
      <c r="DR121" s="926"/>
      <c r="DS121" s="926"/>
      <c r="DT121" s="926"/>
      <c r="DU121" s="926"/>
      <c r="DV121" s="927">
        <v>0.7</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8885832</v>
      </c>
      <c r="BR122" s="1000"/>
      <c r="BS122" s="1000"/>
      <c r="BT122" s="1000"/>
      <c r="BU122" s="1000"/>
      <c r="BV122" s="1000">
        <v>8507346</v>
      </c>
      <c r="BW122" s="1000"/>
      <c r="BX122" s="1000"/>
      <c r="BY122" s="1000"/>
      <c r="BZ122" s="1000"/>
      <c r="CA122" s="1000">
        <v>7958233</v>
      </c>
      <c r="CB122" s="1000"/>
      <c r="CC122" s="1000"/>
      <c r="CD122" s="1000"/>
      <c r="CE122" s="1000"/>
      <c r="CF122" s="1017">
        <v>109.7</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13294825</v>
      </c>
      <c r="BR123" s="1064"/>
      <c r="BS123" s="1064"/>
      <c r="BT123" s="1064"/>
      <c r="BU123" s="1064"/>
      <c r="BV123" s="1064">
        <v>12858114</v>
      </c>
      <c r="BW123" s="1064"/>
      <c r="BX123" s="1064"/>
      <c r="BY123" s="1064"/>
      <c r="BZ123" s="1064"/>
      <c r="CA123" s="1064">
        <v>12216135</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39.6</v>
      </c>
      <c r="BR124" s="1027"/>
      <c r="BS124" s="1027"/>
      <c r="BT124" s="1027"/>
      <c r="BU124" s="1027"/>
      <c r="BV124" s="1027">
        <v>40.5</v>
      </c>
      <c r="BW124" s="1027"/>
      <c r="BX124" s="1027"/>
      <c r="BY124" s="1027"/>
      <c r="BZ124" s="1027"/>
      <c r="CA124" s="1027">
        <v>47.7</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58643</v>
      </c>
      <c r="AB128" s="1046"/>
      <c r="AC128" s="1046"/>
      <c r="AD128" s="1046"/>
      <c r="AE128" s="1047"/>
      <c r="AF128" s="1048">
        <v>57981</v>
      </c>
      <c r="AG128" s="1046"/>
      <c r="AH128" s="1046"/>
      <c r="AI128" s="1046"/>
      <c r="AJ128" s="1047"/>
      <c r="AK128" s="1048">
        <v>100600</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121</v>
      </c>
      <c r="BG128" s="1053"/>
      <c r="BH128" s="1053"/>
      <c r="BI128" s="1053"/>
      <c r="BJ128" s="1053"/>
      <c r="BK128" s="1053"/>
      <c r="BL128" s="1054"/>
      <c r="BM128" s="1052">
        <v>13.76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v>5453</v>
      </c>
      <c r="DH128" s="1038"/>
      <c r="DI128" s="1038"/>
      <c r="DJ128" s="1038"/>
      <c r="DK128" s="1038"/>
      <c r="DL128" s="1038">
        <v>639</v>
      </c>
      <c r="DM128" s="1038"/>
      <c r="DN128" s="1038"/>
      <c r="DO128" s="1038"/>
      <c r="DP128" s="1038"/>
      <c r="DQ128" s="1038">
        <v>29</v>
      </c>
      <c r="DR128" s="1038"/>
      <c r="DS128" s="1038"/>
      <c r="DT128" s="1038"/>
      <c r="DU128" s="1038"/>
      <c r="DV128" s="1039">
        <v>0</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7456472</v>
      </c>
      <c r="AB129" s="959"/>
      <c r="AC129" s="959"/>
      <c r="AD129" s="959"/>
      <c r="AE129" s="960"/>
      <c r="AF129" s="961">
        <v>7693377</v>
      </c>
      <c r="AG129" s="959"/>
      <c r="AH129" s="959"/>
      <c r="AI129" s="959"/>
      <c r="AJ129" s="960"/>
      <c r="AK129" s="961">
        <v>7974212</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121</v>
      </c>
      <c r="BG129" s="1067"/>
      <c r="BH129" s="1067"/>
      <c r="BI129" s="1067"/>
      <c r="BJ129" s="1067"/>
      <c r="BK129" s="1067"/>
      <c r="BL129" s="1068"/>
      <c r="BM129" s="1066">
        <v>18.760000000000002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730034</v>
      </c>
      <c r="AB130" s="959"/>
      <c r="AC130" s="959"/>
      <c r="AD130" s="959"/>
      <c r="AE130" s="960"/>
      <c r="AF130" s="961">
        <v>743657</v>
      </c>
      <c r="AG130" s="959"/>
      <c r="AH130" s="959"/>
      <c r="AI130" s="959"/>
      <c r="AJ130" s="960"/>
      <c r="AK130" s="961">
        <v>719885</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7.1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6726438</v>
      </c>
      <c r="AB131" s="986"/>
      <c r="AC131" s="986"/>
      <c r="AD131" s="986"/>
      <c r="AE131" s="987"/>
      <c r="AF131" s="985">
        <v>6949720</v>
      </c>
      <c r="AG131" s="986"/>
      <c r="AH131" s="986"/>
      <c r="AI131" s="986"/>
      <c r="AJ131" s="987"/>
      <c r="AK131" s="985">
        <v>7254327</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47.7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6.9542453230000003</v>
      </c>
      <c r="AB132" s="1097"/>
      <c r="AC132" s="1097"/>
      <c r="AD132" s="1097"/>
      <c r="AE132" s="1098"/>
      <c r="AF132" s="1099">
        <v>7.2878331789999997</v>
      </c>
      <c r="AG132" s="1097"/>
      <c r="AH132" s="1097"/>
      <c r="AI132" s="1097"/>
      <c r="AJ132" s="1098"/>
      <c r="AK132" s="1099">
        <v>7.15382695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6.3</v>
      </c>
      <c r="AB133" s="1080"/>
      <c r="AC133" s="1080"/>
      <c r="AD133" s="1080"/>
      <c r="AE133" s="1081"/>
      <c r="AF133" s="1079">
        <v>6.9</v>
      </c>
      <c r="AG133" s="1080"/>
      <c r="AH133" s="1080"/>
      <c r="AI133" s="1080"/>
      <c r="AJ133" s="1081"/>
      <c r="AK133" s="1079">
        <v>7.1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HY3mYX2rTCHUNKplE6p4jwDplrKJJbl6rHwFAZlPuQ2X+5si49PWvykafdB3j7Ln8pLtAXlw0QBePbORizWkg==" saltValue="A6db6m6JxyTMO4FHH5vy9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39" orientation="portrait" cellComments="asDisplayed"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I51" zoomScaleNormal="85" zoomScaleSheetLayoutView="100" workbookViewId="0">
      <selection activeCell="CR74" sqref="CR74:CV74"/>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olQH+pfvRxpYQ0GF+T4e5u9YwrUNiTor0jaWBrgiOVHP3/42NJnMWJ/uXxDsiRr266w6Ki3aRSMsP7AoIyDE2Q==" saltValue="39JZ9C1ONPWbAiuYz4K+2A==" spinCount="100000" sheet="1" objects="1" scenarios="1"/>
  <dataConsolidate/>
  <phoneticPr fontId="2"/>
  <printOptions horizontalCentered="1"/>
  <pageMargins left="0" right="0" top="0.39370078740157483" bottom="0.39370078740157483" header="0.19685039370078741" footer="0.19685039370078741"/>
  <pageSetup paperSize="8" scale="64"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Y29" zoomScaleNormal="100" zoomScaleSheetLayoutView="55" workbookViewId="0">
      <selection activeCell="Q26" sqref="Q26:V26"/>
    </sheetView>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JpKzLraUblwwVIlPuaPIcte/84MmUeHklrvyaMdKtfZZkIFVdWGwvXDAQbauXAP7A8dDBPdFqsIBcNLbSIYUQ==" saltValue="UezqWqfd/Dc57AoDclGqCw=="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N1" zoomScale="115" zoomScaleSheetLayoutView="115" workbookViewId="0">
      <selection activeCell="A26" sqref="A26:AS26"/>
    </sheetView>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2007675</v>
      </c>
      <c r="AP9" s="269">
        <v>55982</v>
      </c>
      <c r="AQ9" s="270">
        <v>72090</v>
      </c>
      <c r="AR9" s="271">
        <v>-22.3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341587</v>
      </c>
      <c r="AP10" s="272">
        <v>9525</v>
      </c>
      <c r="AQ10" s="273">
        <v>9072</v>
      </c>
      <c r="AR10" s="274">
        <v>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675</v>
      </c>
      <c r="AP11" s="272">
        <v>19</v>
      </c>
      <c r="AQ11" s="273">
        <v>383</v>
      </c>
      <c r="AR11" s="274">
        <v>-95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26</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45961</v>
      </c>
      <c r="AP13" s="272">
        <v>1282</v>
      </c>
      <c r="AQ13" s="273">
        <v>2732</v>
      </c>
      <c r="AR13" s="274">
        <v>-53.1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49958</v>
      </c>
      <c r="AP14" s="272">
        <v>1393</v>
      </c>
      <c r="AQ14" s="273">
        <v>1315</v>
      </c>
      <c r="AR14" s="274">
        <v>5.9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-39257</v>
      </c>
      <c r="AP15" s="272">
        <v>-1095</v>
      </c>
      <c r="AQ15" s="273">
        <v>-4107</v>
      </c>
      <c r="AR15" s="274">
        <v>-73.3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2406599</v>
      </c>
      <c r="AP16" s="272">
        <v>67105</v>
      </c>
      <c r="AQ16" s="273">
        <v>81511</v>
      </c>
      <c r="AR16" s="274">
        <v>-17.7</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6.22</v>
      </c>
      <c r="AP21" s="286">
        <v>6.74</v>
      </c>
      <c r="AQ21" s="287">
        <v>-0.52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96.7</v>
      </c>
      <c r="AP22" s="291">
        <v>97</v>
      </c>
      <c r="AQ22" s="292">
        <v>-0.3</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1240022</v>
      </c>
      <c r="AP32" s="300">
        <v>34577</v>
      </c>
      <c r="AQ32" s="301">
        <v>33695</v>
      </c>
      <c r="AR32" s="302">
        <v>2.6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69829</v>
      </c>
      <c r="AP35" s="300">
        <v>1947</v>
      </c>
      <c r="AQ35" s="301">
        <v>8394</v>
      </c>
      <c r="AR35" s="302">
        <v>-76.8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29596</v>
      </c>
      <c r="AP36" s="300">
        <v>825</v>
      </c>
      <c r="AQ36" s="301">
        <v>1998</v>
      </c>
      <c r="AR36" s="302">
        <v>-58.7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1021</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3</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-100600</v>
      </c>
      <c r="AP39" s="300">
        <v>-2805</v>
      </c>
      <c r="AQ39" s="301">
        <v>-3210</v>
      </c>
      <c r="AR39" s="302">
        <v>-12.6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-719885</v>
      </c>
      <c r="AP40" s="300">
        <v>-20073</v>
      </c>
      <c r="AQ40" s="301">
        <v>-26336</v>
      </c>
      <c r="AR40" s="302">
        <v>-23.8</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518962</v>
      </c>
      <c r="AP41" s="300">
        <v>14471</v>
      </c>
      <c r="AQ41" s="301">
        <v>15565</v>
      </c>
      <c r="AR41" s="302">
        <v>-7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2726517</v>
      </c>
      <c r="AN51" s="322">
        <v>75680</v>
      </c>
      <c r="AO51" s="323">
        <v>-34.1</v>
      </c>
      <c r="AP51" s="324">
        <v>52068</v>
      </c>
      <c r="AQ51" s="325">
        <v>1.6</v>
      </c>
      <c r="AR51" s="326">
        <v>-35.700000000000003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1128142</v>
      </c>
      <c r="AN52" s="330">
        <v>31314</v>
      </c>
      <c r="AO52" s="331">
        <v>-34.9</v>
      </c>
      <c r="AP52" s="332">
        <v>26936</v>
      </c>
      <c r="AQ52" s="333">
        <v>3.4</v>
      </c>
      <c r="AR52" s="334">
        <v>-38.299999999999997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450317</v>
      </c>
      <c r="AN53" s="322">
        <v>12483</v>
      </c>
      <c r="AO53" s="323">
        <v>-83.5</v>
      </c>
      <c r="AP53" s="324">
        <v>47161</v>
      </c>
      <c r="AQ53" s="325">
        <v>-9.4</v>
      </c>
      <c r="AR53" s="326">
        <v>-74.099999999999994</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317597</v>
      </c>
      <c r="AN54" s="330">
        <v>8804</v>
      </c>
      <c r="AO54" s="331">
        <v>-71.900000000000006</v>
      </c>
      <c r="AP54" s="332">
        <v>24595</v>
      </c>
      <c r="AQ54" s="333">
        <v>-8.6999999999999993</v>
      </c>
      <c r="AR54" s="334">
        <v>-63.2</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662714</v>
      </c>
      <c r="AN55" s="322">
        <v>18429</v>
      </c>
      <c r="AO55" s="323">
        <v>47.6</v>
      </c>
      <c r="AP55" s="324">
        <v>43423</v>
      </c>
      <c r="AQ55" s="325">
        <v>-7.9</v>
      </c>
      <c r="AR55" s="326">
        <v>55.5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436368</v>
      </c>
      <c r="AN56" s="330">
        <v>12135</v>
      </c>
      <c r="AO56" s="331">
        <v>37.799999999999997</v>
      </c>
      <c r="AP56" s="332">
        <v>22207</v>
      </c>
      <c r="AQ56" s="333">
        <v>-9.6999999999999993</v>
      </c>
      <c r="AR56" s="334">
        <v>47.5</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1899418</v>
      </c>
      <c r="AN57" s="322">
        <v>52926</v>
      </c>
      <c r="AO57" s="323">
        <v>187.2</v>
      </c>
      <c r="AP57" s="324">
        <v>45265</v>
      </c>
      <c r="AQ57" s="325">
        <v>4.2</v>
      </c>
      <c r="AR57" s="326">
        <v>183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822179</v>
      </c>
      <c r="AN58" s="330">
        <v>22910</v>
      </c>
      <c r="AO58" s="331">
        <v>88.8</v>
      </c>
      <c r="AP58" s="332">
        <v>22600</v>
      </c>
      <c r="AQ58" s="333">
        <v>1.8</v>
      </c>
      <c r="AR58" s="334">
        <v>87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1582113</v>
      </c>
      <c r="AN59" s="322">
        <v>44115</v>
      </c>
      <c r="AO59" s="323">
        <v>-16.600000000000001</v>
      </c>
      <c r="AP59" s="324">
        <v>54621</v>
      </c>
      <c r="AQ59" s="325">
        <v>20.7</v>
      </c>
      <c r="AR59" s="326">
        <v>-37.299999999999997</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950337</v>
      </c>
      <c r="AN60" s="330">
        <v>26499</v>
      </c>
      <c r="AO60" s="331">
        <v>15.7</v>
      </c>
      <c r="AP60" s="332">
        <v>30892</v>
      </c>
      <c r="AQ60" s="333">
        <v>36.700000000000003</v>
      </c>
      <c r="AR60" s="334">
        <v>-21</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1464216</v>
      </c>
      <c r="AN61" s="337">
        <v>40727</v>
      </c>
      <c r="AO61" s="338">
        <v>20.100000000000001</v>
      </c>
      <c r="AP61" s="339">
        <v>48508</v>
      </c>
      <c r="AQ61" s="340">
        <v>1.8</v>
      </c>
      <c r="AR61" s="326">
        <v>18.3</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730925</v>
      </c>
      <c r="AN62" s="330">
        <v>20332</v>
      </c>
      <c r="AO62" s="331">
        <v>7.1</v>
      </c>
      <c r="AP62" s="332">
        <v>25446</v>
      </c>
      <c r="AQ62" s="333">
        <v>4.7</v>
      </c>
      <c r="AR62" s="334">
        <v>2.4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TYNW9PLDnOKAe6yVmiYAv+/AqxDkDNJ3Kizql4SEpyeVEmUoeUsBJjaM2ElQNTcYlF3fZ6nDGiyfbtIpaQGh4Q==" saltValue="+HuTidtmc8tIxrhK0Z6K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6"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election activeCell="Q26" sqref="Q26:V26"/>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W17zt+CEmPNYiNAXWfToOSaTgvQllPO4s8l6Xy7R0/LfV2h4UVVYLefgEdYaQSus7fEPi4xKlotaC4c+zEu2mg==" saltValue="JNUWyuh51ciUIOHIZBgG3Q=="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5" zoomScaleNormal="100" zoomScaleSheetLayoutView="55" workbookViewId="0">
      <selection activeCell="Q26" sqref="Q26:V26"/>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DjE14bMKIJpSm5PxoiZJXYn0/KVZgYaxtJpP9nPFY5w7rFDHefrbYjKY5FG1PDXl++vrcCnVPwyH6nKylk29+Q==" saltValue="VW/RHVLGInUcAHt2QNAdpA=="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8" zoomScale="70" zoomScaleNormal="70" zoomScaleSheetLayoutView="100" workbookViewId="0">
      <selection activeCell="Q26" sqref="Q26:V26"/>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17.920000000000002</v>
      </c>
      <c r="G47" s="12">
        <v>22.46</v>
      </c>
      <c r="H47" s="12">
        <v>23.48</v>
      </c>
      <c r="I47" s="12">
        <v>17.22</v>
      </c>
      <c r="J47" s="13">
        <v>14.57</v>
      </c>
    </row>
    <row r="48" spans="2:10" ht="57.75" customHeight="1" x14ac:dyDescent="0.2">
      <c r="B48" s="14"/>
      <c r="C48" s="1141" t="s">
        <v>4</v>
      </c>
      <c r="D48" s="1141"/>
      <c r="E48" s="1142"/>
      <c r="F48" s="15">
        <v>8.1999999999999993</v>
      </c>
      <c r="G48" s="16">
        <v>7.71</v>
      </c>
      <c r="H48" s="16">
        <v>7.97</v>
      </c>
      <c r="I48" s="16">
        <v>8.1999999999999993</v>
      </c>
      <c r="J48" s="17">
        <v>6.95</v>
      </c>
    </row>
    <row r="49" spans="2:10" ht="57.75" customHeight="1" thickBot="1" x14ac:dyDescent="0.25">
      <c r="B49" s="18"/>
      <c r="C49" s="1143" t="s">
        <v>5</v>
      </c>
      <c r="D49" s="1143"/>
      <c r="E49" s="1144"/>
      <c r="F49" s="19" t="s">
        <v>530</v>
      </c>
      <c r="G49" s="20">
        <v>1.75</v>
      </c>
      <c r="H49" s="20" t="s">
        <v>531</v>
      </c>
      <c r="I49" s="20" t="s">
        <v>532</v>
      </c>
      <c r="J49" s="21" t="s">
        <v>533</v>
      </c>
    </row>
    <row r="50" spans="2:10" ht="13" x14ac:dyDescent="0.2"/>
  </sheetData>
  <sheetProtection algorithmName="SHA-512" hashValue="5NBHS5sKCEmUbEG1f9TA67NJOc0zTOIQIEEZygw1RlZadP4u/nGcKzhZpBH5DY1NNPZ2DirZ74CyyhnX1s6Dmw==" saltValue="ydJKdOag9ocIkM0lI8uZX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洞口　育子</cp:lastModifiedBy>
  <cp:lastPrinted>2026-03-10T04:19:02Z</cp:lastPrinted>
  <dcterms:created xsi:type="dcterms:W3CDTF">2026-02-26T09:22:26Z</dcterms:created>
  <dcterms:modified xsi:type="dcterms:W3CDTF">2026-03-11T08:09:26Z</dcterms:modified>
  <cp:category/>
</cp:coreProperties>
</file>