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Rfnfile01\利府町\1020200010-財政経営係\19　公会計・バランスシート\⑮R06公会計県等照会回答\R7.3.12〆財政状況資料集の作成・公表\"/>
    </mc:Choice>
  </mc:AlternateContent>
  <xr:revisionPtr revIDLastSave="0" documentId="13_ncr:1_{B3A8F35C-EE02-4803-A27F-D504820EFAAA}" xr6:coauthVersionLast="36" xr6:coauthVersionMax="36" xr10:uidLastSave="{00000000-0000-0000-0000-000000000000}"/>
  <bookViews>
    <workbookView xWindow="0" yWindow="0" windowWidth="28800" windowHeight="110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alcChain>
</file>

<file path=xl/sharedStrings.xml><?xml version="1.0" encoding="utf-8"?>
<sst xmlns="http://schemas.openxmlformats.org/spreadsheetml/2006/main" count="1085" uniqueCount="564">
  <si>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</si>
  <si>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</si>
  <si>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</si>
  <si>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</si>
  <si>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</si>
  <si>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</si>
  <si>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</si>
  <si>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</si>
  <si>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</si>
  <si>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</si>
  <si>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</si>
  <si>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</si>
  <si>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</si>
  <si>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</si>
  <si>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</si>
  <si>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</si>
  <si>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</si>
  <si>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</si>
  <si>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</si>
  <si>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</si>
  <si>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</si>
  <si>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</si>
  <si>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</si>
  <si>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</si>
  <si>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</si>
  <si>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</si>
  <si>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</si>
  <si>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</si>
  <si>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</si>
  <si>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</si>
  <si>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</si>
  <si>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</si>
  <si>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</si>
  <si>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</si>
  <si>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</si>
  <si>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</si>
  <si>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</si>
  <si>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</si>
  <si>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</si>
  <si>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</si>
  <si>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</si>
  <si>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</si>
  <si>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</si>
  <si>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</si>
  <si>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</si>
  <si>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</si>
  <si>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</si>
  <si>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</si>
  <si>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</si>
  <si>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</si>
  <si>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</si>
  <si>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</si>
  <si>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</si>
  <si>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</si>
  <si>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</si>
  <si>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</si>
  <si>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</si>
  <si>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</si>
  <si>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</si>
  <si>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</si>
  <si>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</si>
  <si>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</si>
  <si>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</si>
  <si>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</si>
  <si>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</si>
  <si>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</si>
  <si>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</si>
  <si>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</si>
  <si>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</si>
  <si>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</si>
  <si>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</si>
  <si>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</si>
  <si>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</si>
  <si>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</si>
  <si>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</si>
  <si>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</si>
  <si>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</si>
  <si>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</si>
  <si>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</si>
  <si>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</si>
  <si>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</si>
  <si>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</si>
  <si>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</si>
  <si>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</si>
  <si>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</si>
  <si>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</si>
  <si>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</si>
  <si>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</si>
  <si>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</si>
  <si>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</si>
  <si>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</si>
  <si>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</si>
  <si>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</si>
  <si>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</si>
  <si>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利府町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</si>
  <si>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</si>
  <si>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</si>
  <si>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</si>
  <si>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</si>
  <si>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</si>
  <si>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</si>
  <si>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</si>
  <si>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</si>
  <si>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</si>
  <si>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</si>
  <si>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</si>
  <si>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</si>
  <si>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</si>
  <si>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</si>
  <si>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</si>
  <si>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</si>
  <si>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</si>
  <si>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</si>
  <si>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</si>
  <si>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</si>
  <si>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</si>
  <si>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</si>
  <si>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</si>
  <si>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</si>
  <si>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</si>
  <si>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</si>
  <si>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</si>
  <si>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</si>
  <si>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</si>
  <si>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</si>
  <si>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</si>
  <si>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</si>
  <si>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</si>
  <si>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</si>
  <si>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</si>
  <si>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</si>
  <si>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</si>
  <si>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</si>
  <si>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</si>
  <si>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</si>
  <si>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</si>
  <si>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</si>
  <si>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</si>
  <si>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</si>
  <si>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</si>
  <si>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</si>
  <si>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</si>
  <si>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</si>
  <si>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</si>
  <si>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</si>
  <si>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</si>
  <si>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</si>
  <si>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</si>
  <si>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</si>
  <si>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</si>
  <si>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</si>
  <si>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</si>
  <si>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</si>
  <si>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</si>
  <si>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</si>
  <si>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</si>
  <si>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</si>
  <si>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</si>
  <si>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</si>
  <si>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</si>
  <si>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</si>
  <si>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</si>
  <si>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</si>
  <si>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</si>
  <si>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</si>
  <si>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</si>
  <si>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</si>
  <si>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</si>
  <si>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</si>
  <si>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</si>
  <si>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</si>
  <si>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</si>
  <si>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</si>
  <si>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</si>
  <si>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</si>
  <si>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</si>
  <si>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</si>
  <si>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</si>
  <si>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</si>
  <si>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</si>
  <si>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</si>
  <si>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</si>
  <si>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</si>
  <si>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</si>
  <si>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</si>
  <si>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</si>
  <si>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</si>
  <si>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</si>
  <si>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</si>
  <si>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</si>
  <si>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</si>
  <si>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</si>
  <si>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</si>
  <si>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</si>
  <si>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</si>
  <si>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</si>
  <si>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</si>
  <si>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</si>
  <si>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</si>
  <si>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</si>
  <si>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</si>
  <si>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</si>
  <si>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</si>
  <si>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</si>
  <si>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宮城県利府町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</si>
  <si>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</si>
  <si>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</si>
  <si>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</si>
  <si>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</si>
  <si>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</si>
  <si>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</si>
  <si>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</si>
  <si>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</si>
  <si>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</si>
  <si>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</si>
  <si>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</si>
  <si>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</si>
  <si>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</si>
  <si>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</si>
  <si>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</si>
  <si>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</si>
  <si>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</si>
  <si>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</si>
  <si>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</si>
  <si>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</si>
  <si>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</si>
  <si>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</si>
  <si>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</si>
  <si>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</si>
  <si>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</si>
  <si>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</si>
  <si>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</si>
  <si>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</si>
  <si>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</si>
  <si>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</si>
  <si>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</si>
  <si>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</si>
  <si>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</si>
  <si>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</si>
  <si>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</si>
  <si>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</si>
  <si>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</si>
  <si>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</si>
  <si>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</si>
  <si>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</si>
  <si>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</si>
  <si>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</si>
  <si>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</si>
  <si>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</si>
  <si>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</si>
  <si>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</si>
  <si>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</si>
  <si>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</si>
  <si>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</si>
  <si>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</si>
  <si>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</si>
  <si>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</si>
  <si>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</si>
  <si>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</si>
  <si>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</si>
  <si>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</si>
  <si>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</si>
  <si>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</si>
  <si>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</si>
  <si>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</si>
  <si>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</si>
  <si>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</si>
  <si>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</si>
  <si>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</si>
  <si>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</si>
  <si>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</si>
  <si>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</si>
  <si>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</si>
  <si>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</si>
  <si>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</si>
  <si>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</si>
  <si>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</si>
  <si>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</si>
  <si>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</si>
  <si>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</si>
  <si>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</si>
  <si>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</si>
  <si>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</si>
  <si>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</si>
  <si>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</si>
  <si>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</si>
  <si>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</si>
  <si>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</si>
  <si>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</si>
  <si>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</si>
  <si>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</si>
  <si>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</si>
  <si>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</si>
  <si>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</si>
  <si>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</si>
  <si>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</si>
  <si>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</si>
  <si>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</si>
  <si>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</si>
  <si>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</si>
  <si>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</si>
  <si>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</si>
  <si>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</si>
  <si>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</si>
  <si>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</si>
  <si>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</si>
  <si>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</si>
  <si>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</si>
  <si>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</si>
  <si>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</si>
  <si>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</si>
  <si>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</si>
  <si>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</si>
  <si>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</si>
  <si>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</si>
  <si>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</si>
  <si>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</si>
  <si>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</si>
  <si>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</si>
  <si>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</si>
  <si>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</si>
  <si>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</si>
  <si>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</si>
  <si>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</si>
  <si>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</si>
  <si>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</si>
  <si>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</si>
  <si>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</si>
  <si>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</si>
  <si>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</si>
  <si>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</si>
  <si>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</si>
  <si>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</si>
  <si>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</si>
  <si>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</si>
  <si>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</si>
  <si>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</si>
  <si>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</si>
  <si>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</si>
  <si>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</si>
  <si>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</si>
  <si>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</si>
  <si>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</si>
  <si>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</si>
  <si>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</si>
  <si>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</si>
  <si>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</si>
  <si>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</si>
  <si>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</si>
  <si>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</si>
  <si>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</si>
  <si>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</si>
  <si>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</si>
  <si>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</si>
  <si>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</si>
  <si>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宮城県利府町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</si>
  <si>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</si>
  <si>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</si>
  <si>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</si>
  <si>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</si>
  <si>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</si>
  <si>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</si>
  <si>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</si>
  <si>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</si>
  <si>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</si>
  <si>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</si>
  <si>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</si>
  <si>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</si>
  <si>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</si>
  <si>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</si>
  <si>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</si>
  <si>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</si>
  <si>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</si>
  <si>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</si>
  <si>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</si>
  <si>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</si>
  <si>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</si>
  <si>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</si>
  <si>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</si>
  <si>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</si>
  <si>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</si>
  <si>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</si>
  <si>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</si>
  <si>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</si>
  <si>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</si>
  <si>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</si>
  <si>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</si>
  <si>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</si>
  <si>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</si>
  <si>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</si>
  <si>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</si>
  <si>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</si>
  <si>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</si>
  <si>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</si>
  <si>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</si>
  <si>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</si>
  <si>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</si>
  <si>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</si>
  <si>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</si>
  <si>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</si>
  <si>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</si>
  <si>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</si>
  <si>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</si>
  <si>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</si>
  <si>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</si>
  <si>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</si>
  <si>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</si>
  <si>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</si>
  <si>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</si>
  <si>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</si>
  <si>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</si>
  <si>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</si>
  <si>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</si>
  <si>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</si>
  <si>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</si>
  <si>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</si>
  <si>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</si>
  <si>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</si>
  <si>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</si>
  <si>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</si>
  <si>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</si>
  <si>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</si>
  <si>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</si>
  <si>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</si>
  <si>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</si>
  <si>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</si>
  <si>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</si>
  <si>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</si>
  <si>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</si>
  <si>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</si>
  <si>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</si>
  <si>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</si>
  <si>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</si>
  <si>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</si>
  <si>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</si>
  <si>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</si>
  <si>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</si>
  <si>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</si>
  <si>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</si>
  <si>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</si>
  <si>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</si>
  <si>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</si>
  <si>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</si>
  <si>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</si>
  <si>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</si>
  <si>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</si>
  <si>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</si>
  <si>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</si>
  <si>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</si>
  <si>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</si>
  <si>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</si>
  <si>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</si>
  <si>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</si>
  <si>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</si>
  <si>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</si>
  <si>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</si>
  <si>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</si>
  <si>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</si>
  <si>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</si>
  <si>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</si>
  <si>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</si>
  <si>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</si>
  <si>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</si>
  <si>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</si>
  <si>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</si>
  <si>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</si>
  <si>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</si>
  <si>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</si>
  <si>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</si>
  <si>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</si>
  <si>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</si>
  <si>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</si>
  <si>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</si>
  <si>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</si>
  <si>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</si>
  <si>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</si>
  <si>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</si>
  <si>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</si>
  <si>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</si>
  <si>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</si>
  <si>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</si>
  <si>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</si>
  <si>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</si>
  <si>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</si>
  <si>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</si>
  <si>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</si>
  <si>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</si>
  <si>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</si>
  <si>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</si>
  <si>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</si>
  <si>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</si>
  <si>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</si>
  <si>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</si>
  <si>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</si>
  <si>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</si>
  <si>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</si>
  <si>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</si>
  <si>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</si>
  <si>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</si>
  <si>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</si>
  <si>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</si>
  <si>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</si>
  <si>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</si>
  <si>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</si>
  <si>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</si>
  <si>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</si>
  <si>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</si>
  <si>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</si>
  <si>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</si>
  <si>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</si>
  <si>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</si>
  <si>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</si>
  <si>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</si>
  <si>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</si>
  <si>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</si>
  <si>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</si>
  <si>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</si>
  <si>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</si>
  <si>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</si>
  <si>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</si>
  <si>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</si>
  <si>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</si>
  <si>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</si>
  <si>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</si>
  <si>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</si>
  <si>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</si>
  <si>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</si>
  <si>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</si>
  <si>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</si>
  <si>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</si>
  <si>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</si>
  <si>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11.11</t>
  </si>
  <si>
    <t>▲ 2.90</t>
  </si>
  <si>
    <t>▲ 3.19</t>
  </si>
  <si>
    <t>▲ 8.97</t>
  </si>
  <si>
    <t>水道事業会計</t>
  </si>
  <si>
    <t>一般会計</t>
  </si>
  <si>
    <t>下水道事業会計</t>
  </si>
  <si>
    <t>介護保険特別会計</t>
  </si>
  <si>
    <t>国民健康保険特別会計</t>
  </si>
  <si>
    <t>後期高齢者医療特別会計</t>
  </si>
  <si>
    <t>町営墓地特別会計</t>
  </si>
  <si>
    <t>その他会計（赤字）</t>
  </si>
  <si>
    <t>その他会計（黒字）</t>
  </si>
  <si>
    <t>R01</t>
    <phoneticPr fontId="5"/>
  </si>
  <si>
    <t>R02</t>
    <phoneticPr fontId="5"/>
  </si>
  <si>
    <t>R03</t>
    <phoneticPr fontId="5"/>
  </si>
  <si>
    <t>R04</t>
    <phoneticPr fontId="5"/>
  </si>
  <si>
    <t>R05</t>
    <phoneticPr fontId="5"/>
  </si>
  <si>
    <t>宮城東部衛生処理組合</t>
  </si>
  <si>
    <t>宮城県市町村職員退職手当組合</t>
  </si>
  <si>
    <t>宮城県市町村非常勤消防団員補償報償組合</t>
  </si>
  <si>
    <t>塩釜地区消防事務組合</t>
  </si>
  <si>
    <t>宮城県市町村自治振興センター</t>
  </si>
  <si>
    <t>宮城県後期高齢者医療広域連合</t>
  </si>
  <si>
    <t>宮城県後期高齢者医療事業会計</t>
    <rPh sb="10" eb="12">
      <t>ジギョウ</t>
    </rPh>
    <rPh sb="12" eb="14">
      <t>カイケイ</t>
    </rPh>
    <phoneticPr fontId="5"/>
  </si>
  <si>
    <t>-</t>
    <phoneticPr fontId="2"/>
  </si>
  <si>
    <t>公共施設整備基金</t>
    <rPh sb="0" eb="2">
      <t>コウキョウ</t>
    </rPh>
    <rPh sb="2" eb="4">
      <t>シセツ</t>
    </rPh>
    <rPh sb="4" eb="6">
      <t>セイビ</t>
    </rPh>
    <rPh sb="6" eb="8">
      <t>キキン</t>
    </rPh>
    <phoneticPr fontId="5"/>
  </si>
  <si>
    <t>ふるさと応援寄附基金</t>
    <rPh sb="4" eb="6">
      <t>オウエン</t>
    </rPh>
    <rPh sb="6" eb="8">
      <t>キフ</t>
    </rPh>
    <rPh sb="8" eb="10">
      <t>キキン</t>
    </rPh>
    <phoneticPr fontId="5"/>
  </si>
  <si>
    <t>町営霊園等管理運営基金</t>
    <rPh sb="0" eb="2">
      <t>チョウエイ</t>
    </rPh>
    <rPh sb="2" eb="4">
      <t>レイエン</t>
    </rPh>
    <rPh sb="4" eb="5">
      <t>トウ</t>
    </rPh>
    <rPh sb="5" eb="7">
      <t>カンリ</t>
    </rPh>
    <rPh sb="7" eb="9">
      <t>ウンエイ</t>
    </rPh>
    <rPh sb="9" eb="11">
      <t>キキン</t>
    </rPh>
    <phoneticPr fontId="5"/>
  </si>
  <si>
    <t>社会福祉基金</t>
    <rPh sb="0" eb="2">
      <t>シャカイ</t>
    </rPh>
    <rPh sb="2" eb="4">
      <t>フクシ</t>
    </rPh>
    <rPh sb="4" eb="6">
      <t>キキン</t>
    </rPh>
    <phoneticPr fontId="5"/>
  </si>
  <si>
    <t>まち・ひと・しごと創生寄附基金</t>
    <rPh sb="9" eb="11">
      <t>ソウセイ</t>
    </rPh>
    <rPh sb="11" eb="13">
      <t>キフ</t>
    </rPh>
    <rPh sb="13" eb="15">
      <t>キキン</t>
    </rPh>
    <phoneticPr fontId="10"/>
  </si>
  <si>
    <t>-</t>
    <phoneticPr fontId="2"/>
  </si>
  <si>
    <t>後期高齢者医療特別会計</t>
    <rPh sb="7" eb="9">
      <t>トクベツ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</si>
</sst>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601D-4C3D-8C67-A62EA02EE3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114887</c:v>
                </c:pt>
                <c:pt idx="1">
                  <c:v>75680</c:v>
                </c:pt>
                <c:pt idx="2">
                  <c:v>12483</c:v>
                </c:pt>
                <c:pt idx="3">
                  <c:v>18429</c:v>
                </c:pt>
                <c:pt idx="4">
                  <c:v>52926</c:v>
                </c:pt>
              </c:numCache>
            </c:numRef>
          </c:val>
          <c:smooth val="0"/>
          <c:extLst>
            <c:ext xmlns:c16="http://schemas.microsoft.com/office/drawing/2014/chart" uri="{C3380CC4-5D6E-409C-BE32-E72D297353CC}">
              <c16:uniqueId val="{00000001-601D-4C3D-8C67-A62EA02EE3D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8.1300000000000008</c:v>
                </c:pt>
                <c:pt idx="1">
                  <c:v>8.1999999999999993</c:v>
                </c:pt>
                <c:pt idx="2">
                  <c:v>7.71</c:v>
                </c:pt>
                <c:pt idx="3">
                  <c:v>7.97</c:v>
                </c:pt>
                <c:pt idx="4">
                  <c:v>8.1999999999999993</c:v>
                </c:pt>
              </c:numCache>
            </c:numRef>
          </c:val>
          <c:extLst>
            <c:ext xmlns:c16="http://schemas.microsoft.com/office/drawing/2014/chart" uri="{C3380CC4-5D6E-409C-BE32-E72D297353CC}">
              <c16:uniqueId val="{00000000-7CDE-48E1-98B9-A866F4ADB5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15.79</c:v>
                </c:pt>
                <c:pt idx="1">
                  <c:v>17.920000000000002</c:v>
                </c:pt>
                <c:pt idx="2">
                  <c:v>22.46</c:v>
                </c:pt>
                <c:pt idx="3">
                  <c:v>23.48</c:v>
                </c:pt>
                <c:pt idx="4">
                  <c:v>17.22</c:v>
                </c:pt>
              </c:numCache>
            </c:numRef>
          </c:val>
          <c:extLst>
            <c:ext xmlns:c16="http://schemas.microsoft.com/office/drawing/2014/chart" uri="{C3380CC4-5D6E-409C-BE32-E72D297353CC}">
              <c16:uniqueId val="{00000001-7CDE-48E1-98B9-A866F4ADB51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-11.11</c:v>
                </c:pt>
                <c:pt idx="1">
                  <c:v>-2.9</c:v>
                </c:pt>
                <c:pt idx="2">
                  <c:v>1.75</c:v>
                </c:pt>
                <c:pt idx="3">
                  <c:v>-3.19</c:v>
                </c:pt>
                <c:pt idx="4">
                  <c:v>-8.9700000000000006</c:v>
                </c:pt>
              </c:numCache>
            </c:numRef>
          </c:val>
          <c:smooth val="0"/>
          <c:extLst>
            <c:ext xmlns:c16="http://schemas.microsoft.com/office/drawing/2014/chart" uri="{C3380CC4-5D6E-409C-BE32-E72D297353CC}">
              <c16:uniqueId val="{00000002-7CDE-48E1-98B9-A866F4ADB51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82E-459D-8C06-A26D7A9BAC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2E-459D-8C06-A26D7A9BACB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82E-459D-8C06-A26D7A9BACB5}"/>
            </c:ext>
          </c:extLst>
        </c:ser>
        <c:ser>
          <c:idx val="3"/>
          <c:order val="3"/>
          <c:tx>
            <c:strRef>
              <c:f>データシート!$A$30</c:f>
              <c:strCache>
                <c:ptCount val="1"/>
                <c:pt idx="0">
                  <c:v>町営墓地特別会計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C82E-459D-8C06-A26D7A9BACB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0.09</c:v>
                </c:pt>
                <c:pt idx="2">
                  <c:v>#N/A</c:v>
                </c:pt>
                <c:pt idx="3">
                  <c:v>0.08</c:v>
                </c:pt>
                <c:pt idx="4">
                  <c:v>#N/A</c:v>
                </c:pt>
                <c:pt idx="5">
                  <c:v>0.08</c:v>
                </c:pt>
                <c:pt idx="6">
                  <c:v>#N/A</c:v>
                </c:pt>
                <c:pt idx="7">
                  <c:v>0.1</c:v>
                </c:pt>
                <c:pt idx="8">
                  <c:v>#N/A</c:v>
                </c:pt>
                <c:pt idx="9">
                  <c:v>0.1</c:v>
                </c:pt>
              </c:numCache>
            </c:numRef>
          </c:val>
          <c:extLst>
            <c:ext xmlns:c16="http://schemas.microsoft.com/office/drawing/2014/chart" uri="{C3380CC4-5D6E-409C-BE32-E72D297353CC}">
              <c16:uniqueId val="{00000004-C82E-459D-8C06-A26D7A9BACB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0.72</c:v>
                </c:pt>
                <c:pt idx="2">
                  <c:v>#N/A</c:v>
                </c:pt>
                <c:pt idx="3">
                  <c:v>0.97</c:v>
                </c:pt>
                <c:pt idx="4">
                  <c:v>#N/A</c:v>
                </c:pt>
                <c:pt idx="5">
                  <c:v>0.78</c:v>
                </c:pt>
                <c:pt idx="6">
                  <c:v>#N/A</c:v>
                </c:pt>
                <c:pt idx="7">
                  <c:v>0.48</c:v>
                </c:pt>
                <c:pt idx="8">
                  <c:v>#N/A</c:v>
                </c:pt>
                <c:pt idx="9">
                  <c:v>0.37</c:v>
                </c:pt>
              </c:numCache>
            </c:numRef>
          </c:val>
          <c:extLst>
            <c:ext xmlns:c16="http://schemas.microsoft.com/office/drawing/2014/chart" uri="{C3380CC4-5D6E-409C-BE32-E72D297353CC}">
              <c16:uniqueId val="{00000005-C82E-459D-8C06-A26D7A9BACB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0.89</c:v>
                </c:pt>
                <c:pt idx="2">
                  <c:v>#N/A</c:v>
                </c:pt>
                <c:pt idx="3">
                  <c:v>0.69</c:v>
                </c:pt>
                <c:pt idx="4">
                  <c:v>#N/A</c:v>
                </c:pt>
                <c:pt idx="5">
                  <c:v>0.72</c:v>
                </c:pt>
                <c:pt idx="6">
                  <c:v>#N/A</c:v>
                </c:pt>
                <c:pt idx="7">
                  <c:v>1.41</c:v>
                </c:pt>
                <c:pt idx="8">
                  <c:v>#N/A</c:v>
                </c:pt>
                <c:pt idx="9">
                  <c:v>0.52</c:v>
                </c:pt>
              </c:numCache>
            </c:numRef>
          </c:val>
          <c:extLst>
            <c:ext xmlns:c16="http://schemas.microsoft.com/office/drawing/2014/chart" uri="{C3380CC4-5D6E-409C-BE32-E72D297353CC}">
              <c16:uniqueId val="{00000006-C82E-459D-8C06-A26D7A9BACB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1.21</c:v>
                </c:pt>
                <c:pt idx="4">
                  <c:v>#N/A</c:v>
                </c:pt>
                <c:pt idx="5">
                  <c:v>1.84</c:v>
                </c:pt>
                <c:pt idx="6">
                  <c:v>#N/A</c:v>
                </c:pt>
                <c:pt idx="7">
                  <c:v>3.66</c:v>
                </c:pt>
                <c:pt idx="8">
                  <c:v>#N/A</c:v>
                </c:pt>
                <c:pt idx="9">
                  <c:v>3.56</c:v>
                </c:pt>
              </c:numCache>
            </c:numRef>
          </c:val>
          <c:extLst>
            <c:ext xmlns:c16="http://schemas.microsoft.com/office/drawing/2014/chart" uri="{C3380CC4-5D6E-409C-BE32-E72D297353CC}">
              <c16:uniqueId val="{00000007-C82E-459D-8C06-A26D7A9BACB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8.1199999999999992</c:v>
                </c:pt>
                <c:pt idx="2">
                  <c:v>#N/A</c:v>
                </c:pt>
                <c:pt idx="3">
                  <c:v>8.18</c:v>
                </c:pt>
                <c:pt idx="4">
                  <c:v>#N/A</c:v>
                </c:pt>
                <c:pt idx="5">
                  <c:v>7.69</c:v>
                </c:pt>
                <c:pt idx="6">
                  <c:v>#N/A</c:v>
                </c:pt>
                <c:pt idx="7">
                  <c:v>7.95</c:v>
                </c:pt>
                <c:pt idx="8">
                  <c:v>#N/A</c:v>
                </c:pt>
                <c:pt idx="9">
                  <c:v>8.18</c:v>
                </c:pt>
              </c:numCache>
            </c:numRef>
          </c:val>
          <c:extLst>
            <c:ext xmlns:c16="http://schemas.microsoft.com/office/drawing/2014/chart" uri="{C3380CC4-5D6E-409C-BE32-E72D297353CC}">
              <c16:uniqueId val="{00000008-C82E-459D-8C06-A26D7A9BACB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20.09</c:v>
                </c:pt>
                <c:pt idx="2">
                  <c:v>#N/A</c:v>
                </c:pt>
                <c:pt idx="3">
                  <c:v>18.57</c:v>
                </c:pt>
                <c:pt idx="4">
                  <c:v>#N/A</c:v>
                </c:pt>
                <c:pt idx="5">
                  <c:v>15.05</c:v>
                </c:pt>
                <c:pt idx="6">
                  <c:v>#N/A</c:v>
                </c:pt>
                <c:pt idx="7">
                  <c:v>15.19</c:v>
                </c:pt>
                <c:pt idx="8">
                  <c:v>#N/A</c:v>
                </c:pt>
                <c:pt idx="9">
                  <c:v>15.67</c:v>
                </c:pt>
              </c:numCache>
            </c:numRef>
          </c:val>
          <c:extLst>
            <c:ext xmlns:c16="http://schemas.microsoft.com/office/drawing/2014/chart" uri="{C3380CC4-5D6E-409C-BE32-E72D297353CC}">
              <c16:uniqueId val="{00000009-C82E-459D-8C06-A26D7A9BAC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786</c:v>
                </c:pt>
                <c:pt idx="5">
                  <c:v>746</c:v>
                </c:pt>
                <c:pt idx="8">
                  <c:v>723</c:v>
                </c:pt>
                <c:pt idx="11">
                  <c:v>789</c:v>
                </c:pt>
                <c:pt idx="14">
                  <c:v>801</c:v>
                </c:pt>
              </c:numCache>
            </c:numRef>
          </c:val>
          <c:extLst>
            <c:ext xmlns:c16="http://schemas.microsoft.com/office/drawing/2014/chart" uri="{C3380CC4-5D6E-409C-BE32-E72D297353CC}">
              <c16:uniqueId val="{00000000-D9CC-441F-8454-D7542E6896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CC-441F-8454-D7542E6896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2-D9CC-441F-8454-D7542E6896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c:v>
                </c:pt>
                <c:pt idx="3">
                  <c:v>14</c:v>
                </c:pt>
                <c:pt idx="6">
                  <c:v>30</c:v>
                </c:pt>
                <c:pt idx="9">
                  <c:v>28</c:v>
                </c:pt>
                <c:pt idx="12">
                  <c:v>30</c:v>
                </c:pt>
              </c:numCache>
            </c:numRef>
          </c:val>
          <c:extLst>
            <c:ext xmlns:c16="http://schemas.microsoft.com/office/drawing/2014/chart" uri="{C3380CC4-5D6E-409C-BE32-E72D297353CC}">
              <c16:uniqueId val="{00000003-D9CC-441F-8454-D7542E6896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61</c:v>
                </c:pt>
                <c:pt idx="3">
                  <c:v>69</c:v>
                </c:pt>
                <c:pt idx="6">
                  <c:v>62</c:v>
                </c:pt>
                <c:pt idx="9">
                  <c:v>114</c:v>
                </c:pt>
                <c:pt idx="12">
                  <c:v>64</c:v>
                </c:pt>
              </c:numCache>
            </c:numRef>
          </c:val>
          <c:extLst>
            <c:ext xmlns:c16="http://schemas.microsoft.com/office/drawing/2014/chart" uri="{C3380CC4-5D6E-409C-BE32-E72D297353CC}">
              <c16:uniqueId val="{00000004-D9CC-441F-8454-D7542E6896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CC-441F-8454-D7542E6896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CC-441F-8454-D7542E6896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1235</c:v>
                </c:pt>
                <c:pt idx="3">
                  <c:v>1015</c:v>
                </c:pt>
                <c:pt idx="6">
                  <c:v>1079</c:v>
                </c:pt>
                <c:pt idx="9">
                  <c:v>1115</c:v>
                </c:pt>
                <c:pt idx="12">
                  <c:v>1214</c:v>
                </c:pt>
              </c:numCache>
            </c:numRef>
          </c:val>
          <c:extLst>
            <c:ext xmlns:c16="http://schemas.microsoft.com/office/drawing/2014/chart" uri="{C3380CC4-5D6E-409C-BE32-E72D297353CC}">
              <c16:uniqueId val="{00000007-D9CC-441F-8454-D7542E68967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523</c:v>
                </c:pt>
                <c:pt idx="2">
                  <c:v>#N/A</c:v>
                </c:pt>
                <c:pt idx="3">
                  <c:v>#N/A</c:v>
                </c:pt>
                <c:pt idx="4">
                  <c:v>352</c:v>
                </c:pt>
                <c:pt idx="5">
                  <c:v>#N/A</c:v>
                </c:pt>
                <c:pt idx="6">
                  <c:v>#N/A</c:v>
                </c:pt>
                <c:pt idx="7">
                  <c:v>448</c:v>
                </c:pt>
                <c:pt idx="8">
                  <c:v>#N/A</c:v>
                </c:pt>
                <c:pt idx="9">
                  <c:v>#N/A</c:v>
                </c:pt>
                <c:pt idx="10">
                  <c:v>468</c:v>
                </c:pt>
                <c:pt idx="11">
                  <c:v>#N/A</c:v>
                </c:pt>
                <c:pt idx="12">
                  <c:v>#N/A</c:v>
                </c:pt>
                <c:pt idx="13">
                  <c:v>507</c:v>
                </c:pt>
                <c:pt idx="14">
                  <c:v>#N/A</c:v>
                </c:pt>
              </c:numCache>
            </c:numRef>
          </c:val>
          <c:smooth val="0"/>
          <c:extLst>
            <c:ext xmlns:c16="http://schemas.microsoft.com/office/drawing/2014/chart" uri="{C3380CC4-5D6E-409C-BE32-E72D297353CC}">
              <c16:uniqueId val="{00000008-D9CC-441F-8454-D7542E68967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8789</c:v>
                </c:pt>
                <c:pt idx="5">
                  <c:v>8900</c:v>
                </c:pt>
                <c:pt idx="8">
                  <c:v>9051</c:v>
                </c:pt>
                <c:pt idx="11">
                  <c:v>8886</c:v>
                </c:pt>
                <c:pt idx="14">
                  <c:v>8507</c:v>
                </c:pt>
              </c:numCache>
            </c:numRef>
          </c:val>
          <c:extLst>
            <c:ext xmlns:c16="http://schemas.microsoft.com/office/drawing/2014/chart" uri="{C3380CC4-5D6E-409C-BE32-E72D297353CC}">
              <c16:uniqueId val="{00000000-C332-40D9-A284-7C89ACC99B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622</c:v>
                </c:pt>
                <c:pt idx="5">
                  <c:v>768</c:v>
                </c:pt>
                <c:pt idx="8">
                  <c:v>684</c:v>
                </c:pt>
                <c:pt idx="11">
                  <c:v>593</c:v>
                </c:pt>
                <c:pt idx="14">
                  <c:v>545</c:v>
                </c:pt>
              </c:numCache>
            </c:numRef>
          </c:val>
          <c:extLst>
            <c:ext xmlns:c16="http://schemas.microsoft.com/office/drawing/2014/chart" uri="{C3380CC4-5D6E-409C-BE32-E72D297353CC}">
              <c16:uniqueId val="{00000001-C332-40D9-A284-7C89ACC99B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2835</c:v>
                </c:pt>
                <c:pt idx="5">
                  <c:v>2960</c:v>
                </c:pt>
                <c:pt idx="8">
                  <c:v>3590</c:v>
                </c:pt>
                <c:pt idx="11">
                  <c:v>3816</c:v>
                </c:pt>
                <c:pt idx="14">
                  <c:v>3806</c:v>
                </c:pt>
              </c:numCache>
            </c:numRef>
          </c:val>
          <c:extLst>
            <c:ext xmlns:c16="http://schemas.microsoft.com/office/drawing/2014/chart" uri="{C3380CC4-5D6E-409C-BE32-E72D297353CC}">
              <c16:uniqueId val="{00000002-C332-40D9-A284-7C89ACC99B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32-40D9-A284-7C89ACC99B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32-40D9-A284-7C89ACC99B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5</c:v>
                </c:pt>
                <c:pt idx="12">
                  <c:v>1</c:v>
                </c:pt>
              </c:numCache>
            </c:numRef>
          </c:val>
          <c:extLst>
            <c:ext xmlns:c16="http://schemas.microsoft.com/office/drawing/2014/chart" uri="{C3380CC4-5D6E-409C-BE32-E72D297353CC}">
              <c16:uniqueId val="{00000005-C332-40D9-A284-7C89ACC99B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100</c:v>
                </c:pt>
                <c:pt idx="3">
                  <c:v>222</c:v>
                </c:pt>
                <c:pt idx="6">
                  <c:v>246</c:v>
                </c:pt>
                <c:pt idx="9">
                  <c:v>263</c:v>
                </c:pt>
                <c:pt idx="12">
                  <c:v>486</c:v>
                </c:pt>
              </c:numCache>
            </c:numRef>
          </c:val>
          <c:extLst>
            <c:ext xmlns:c16="http://schemas.microsoft.com/office/drawing/2014/chart" uri="{C3380CC4-5D6E-409C-BE32-E72D297353CC}">
              <c16:uniqueId val="{00000006-C332-40D9-A284-7C89ACC99B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133</c:v>
                </c:pt>
                <c:pt idx="3">
                  <c:v>369</c:v>
                </c:pt>
                <c:pt idx="6">
                  <c:v>380</c:v>
                </c:pt>
                <c:pt idx="9">
                  <c:v>391</c:v>
                </c:pt>
                <c:pt idx="12">
                  <c:v>368</c:v>
                </c:pt>
              </c:numCache>
            </c:numRef>
          </c:val>
          <c:extLst>
            <c:ext xmlns:c16="http://schemas.microsoft.com/office/drawing/2014/chart" uri="{C3380CC4-5D6E-409C-BE32-E72D297353CC}">
              <c16:uniqueId val="{00000007-C332-40D9-A284-7C89ACC99B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646</c:v>
                </c:pt>
                <c:pt idx="3">
                  <c:v>811</c:v>
                </c:pt>
                <c:pt idx="6">
                  <c:v>959</c:v>
                </c:pt>
                <c:pt idx="9">
                  <c:v>1187</c:v>
                </c:pt>
                <c:pt idx="12">
                  <c:v>1095</c:v>
                </c:pt>
              </c:numCache>
            </c:numRef>
          </c:val>
          <c:extLst>
            <c:ext xmlns:c16="http://schemas.microsoft.com/office/drawing/2014/chart" uri="{C3380CC4-5D6E-409C-BE32-E72D297353CC}">
              <c16:uniqueId val="{00000008-C332-40D9-A284-7C89ACC99B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C332-40D9-A284-7C89ACC99B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13453</c:v>
                </c:pt>
                <c:pt idx="3">
                  <c:v>14657</c:v>
                </c:pt>
                <c:pt idx="6">
                  <c:v>14543</c:v>
                </c:pt>
                <c:pt idx="9">
                  <c:v>14119</c:v>
                </c:pt>
                <c:pt idx="12">
                  <c:v>13728</c:v>
                </c:pt>
              </c:numCache>
            </c:numRef>
          </c:val>
          <c:extLst>
            <c:ext xmlns:c16="http://schemas.microsoft.com/office/drawing/2014/chart" uri="{C3380CC4-5D6E-409C-BE32-E72D297353CC}">
              <c16:uniqueId val="{0000000A-C332-40D9-A284-7C89ACC99B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2088</c:v>
                </c:pt>
                <c:pt idx="2">
                  <c:v>#N/A</c:v>
                </c:pt>
                <c:pt idx="3">
                  <c:v>#N/A</c:v>
                </c:pt>
                <c:pt idx="4">
                  <c:v>3431</c:v>
                </c:pt>
                <c:pt idx="5">
                  <c:v>#N/A</c:v>
                </c:pt>
                <c:pt idx="6">
                  <c:v>#N/A</c:v>
                </c:pt>
                <c:pt idx="7">
                  <c:v>2803</c:v>
                </c:pt>
                <c:pt idx="8">
                  <c:v>#N/A</c:v>
                </c:pt>
                <c:pt idx="9">
                  <c:v>#N/A</c:v>
                </c:pt>
                <c:pt idx="10">
                  <c:v>2670</c:v>
                </c:pt>
                <c:pt idx="11">
                  <c:v>#N/A</c:v>
                </c:pt>
                <c:pt idx="12">
                  <c:v>#N/A</c:v>
                </c:pt>
                <c:pt idx="13">
                  <c:v>2820</c:v>
                </c:pt>
                <c:pt idx="14">
                  <c:v>#N/A</c:v>
                </c:pt>
              </c:numCache>
            </c:numRef>
          </c:val>
          <c:smooth val="0"/>
          <c:extLst>
            <c:ext xmlns:c16="http://schemas.microsoft.com/office/drawing/2014/chart" uri="{C3380CC4-5D6E-409C-BE32-E72D297353CC}">
              <c16:uniqueId val="{0000000B-C332-40D9-A284-7C89ACC99B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1700</c:v>
                </c:pt>
                <c:pt idx="1">
                  <c:v>1751</c:v>
                </c:pt>
                <c:pt idx="2">
                  <c:v>1324</c:v>
                </c:pt>
              </c:numCache>
            </c:numRef>
          </c:val>
          <c:extLst>
            <c:ext xmlns:c16="http://schemas.microsoft.com/office/drawing/2014/chart" uri="{C3380CC4-5D6E-409C-BE32-E72D297353CC}">
              <c16:uniqueId val="{00000000-B3A1-4674-8E53-87A306BB68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257</c:v>
                </c:pt>
                <c:pt idx="1">
                  <c:v>253</c:v>
                </c:pt>
                <c:pt idx="2">
                  <c:v>281</c:v>
                </c:pt>
              </c:numCache>
            </c:numRef>
          </c:val>
          <c:extLst>
            <c:ext xmlns:c16="http://schemas.microsoft.com/office/drawing/2014/chart" uri="{C3380CC4-5D6E-409C-BE32-E72D297353CC}">
              <c16:uniqueId val="{00000001-B3A1-4674-8E53-87A306BB68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1321</c:v>
                </c:pt>
                <c:pt idx="1">
                  <c:v>1406</c:v>
                </c:pt>
                <c:pt idx="2">
                  <c:v>1756</c:v>
                </c:pt>
              </c:numCache>
            </c:numRef>
          </c:val>
          <c:extLst>
            <c:ext xmlns:c16="http://schemas.microsoft.com/office/drawing/2014/chart" uri="{C3380CC4-5D6E-409C-BE32-E72D297353CC}">
              <c16:uniqueId val="{00000002-B3A1-4674-8E53-87A306BB686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宮城県利府町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35,888
35,715
44.89
15,525,016
14,864,521
630,808
7,693,377
13,728,000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大型商業施設の開業や宅地開発等に伴う都市化の進展により、類似団体を上回る税収が続いてきたが、税収の伸び率については、鈍化している。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一方で、歳出状況においては、少子高齢化に伴う社会保障費の増加、公施設の老朽化による維持修繕費の増加等、経常的経費に係る歳出が増加傾向である。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今後においても、引き続き自主財源の確保に努め、財政の健全化を図る。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89605</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1905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89605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9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62795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654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22578</xdr:rowOff>
    </xdr:from>
    <xdr:to>
      <xdr:col>11</xdr:col>
      <xdr:colOff>31750</xdr:colOff>
      <xdr:row>41</xdr:row>
      <xdr:rowOff>35983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38805</xdr:rowOff>
    </xdr:from>
    <xdr:to>
      <xdr:col>19</xdr:col>
      <xdr:colOff>184150</xdr:colOff>
      <xdr:row>41</xdr:row>
      <xdr:rowOff>140405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人件費、扶助費、公債費等義務的経費が増加していることから、前年度から</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93.0</a:t>
          </a:r>
          <a:r>
            <a:rPr kumimoji="1" lang="ja-JP" altLang="en-US" sz="1300">
              <a:latin typeface="ＭＳ Ｐゴシック" panose="020B0600070205080204" pitchFamily="50" charset="-128"/>
              <a:ea typeface="ＭＳ Ｐゴシック" panose="020B0600070205080204" pitchFamily="50" charset="-128"/>
            </a:rPr>
            <a:t>％となり、宮城県平均を下回っているものの、類似団体平均を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上回っている。物価上昇に伴い、物件費が増加し、この上昇傾向は継続することが想定されることから、引き続き、枠配分による予算編成を実施し、行財政改革への取組みを通じて義務的経費の削減に努め、現在の水準を維持す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86678</xdr:rowOff>
    </xdr:from>
    <xdr:to>
      <xdr:col>23</xdr:col>
      <xdr:colOff>133350</xdr:colOff>
      <xdr:row>64</xdr:row>
      <xdr:rowOff>3175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16578"/>
          <a:ext cx="838200" cy="25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62</xdr:row>
      <xdr:rowOff>86678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53700"/>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74613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53700"/>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74613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7435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123825</xdr:rowOff>
    </xdr:from>
    <xdr:to>
      <xdr:col>23</xdr:col>
      <xdr:colOff>184150</xdr:colOff>
      <xdr:row>64</xdr:row>
      <xdr:rowOff>53975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95902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9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35878</xdr:rowOff>
    </xdr:from>
    <xdr:to>
      <xdr:col>19</xdr:col>
      <xdr:colOff>184150</xdr:colOff>
      <xdr:row>62</xdr:row>
      <xdr:rowOff>137478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147655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34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23813</xdr:rowOff>
    </xdr:from>
    <xdr:to>
      <xdr:col>11</xdr:col>
      <xdr:colOff>82550</xdr:colOff>
      <xdr:row>62</xdr:row>
      <xdr:rowOff>125413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135590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[143,355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の人口１人当たりの金額が類似団体平均を上回っているのは、物件費が前年度に比べ１億円ほど増加したことが要因となっている。これは、物価上昇や給食無償化の影響、指定管理者制度の導入により増加したものと考えられ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12514</xdr:rowOff>
    </xdr:from>
    <xdr:to>
      <xdr:col>23</xdr:col>
      <xdr:colOff>133350</xdr:colOff>
      <xdr:row>82</xdr:row>
      <xdr:rowOff>31431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71414"/>
          <a:ext cx="8382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12514</xdr:rowOff>
    </xdr:from>
    <xdr:to>
      <xdr:col>19</xdr:col>
      <xdr:colOff>133350</xdr:colOff>
      <xdr:row>82</xdr:row>
      <xdr:rowOff>29752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071414"/>
          <a:ext cx="889000" cy="1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89667</xdr:rowOff>
    </xdr:from>
    <xdr:to>
      <xdr:col>15</xdr:col>
      <xdr:colOff>82550</xdr:colOff>
      <xdr:row>82</xdr:row>
      <xdr:rowOff>29752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77117"/>
          <a:ext cx="889000" cy="11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30516</xdr:rowOff>
    </xdr:from>
    <xdr:to>
      <xdr:col>11</xdr:col>
      <xdr:colOff>31750</xdr:colOff>
      <xdr:row>81</xdr:row>
      <xdr:rowOff>89667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17966"/>
          <a:ext cx="889000" cy="5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152081</xdr:rowOff>
    </xdr:from>
    <xdr:to>
      <xdr:col>23</xdr:col>
      <xdr:colOff>184150</xdr:colOff>
      <xdr:row>82</xdr:row>
      <xdr:rowOff>82231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3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124158</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1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133164</xdr:rowOff>
    </xdr:from>
    <xdr:to>
      <xdr:col>19</xdr:col>
      <xdr:colOff>184150</xdr:colOff>
      <xdr:row>82</xdr:row>
      <xdr:rowOff>63314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2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73491</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8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150402</xdr:rowOff>
    </xdr:from>
    <xdr:to>
      <xdr:col>15</xdr:col>
      <xdr:colOff>133350</xdr:colOff>
      <xdr:row>82</xdr:row>
      <xdr:rowOff>80552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65329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1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38867</xdr:rowOff>
    </xdr:from>
    <xdr:to>
      <xdr:col>11</xdr:col>
      <xdr:colOff>82550</xdr:colOff>
      <xdr:row>81</xdr:row>
      <xdr:rowOff>140467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2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150644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9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151166</xdr:rowOff>
    </xdr:from>
    <xdr:to>
      <xdr:col>7</xdr:col>
      <xdr:colOff>31750</xdr:colOff>
      <xdr:row>81</xdr:row>
      <xdr:rowOff>81316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6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91493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3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定員適正化計画により職員数の適正化を図るとともに、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国に準じた給与制度の見直しや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人事評価制度の実施により、給与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の適正化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が図られて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いる。今後も適正な給与水準の保持に努める。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125589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68543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85</xdr:row>
      <xdr:rowOff>125589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6720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85</xdr:row>
      <xdr:rowOff>98778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403916"/>
          <a:ext cx="889000" cy="26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28928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4039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149578</xdr:rowOff>
    </xdr:from>
    <xdr:to>
      <xdr:col>64</xdr:col>
      <xdr:colOff>152400</xdr:colOff>
      <xdr:row>84</xdr:row>
      <xdr:rowOff>79728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89905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平成１３年度から平成２２年度までの１０年間で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定員削減により「定員管理の状況」は、全国平均、宮城県平均を下回っている。これは、定員適正化計画に基づき、適正に人員を管理してきたが、一方では、職員一人ひとりの業務量が増加していることも否定できない。大型商業施設や開発等に伴う都市化の進展により、町が発展していく中で、職員の業務量も増加している現状に合わせ、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適正な定員管理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に取り組んでいく。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155484</xdr:rowOff>
    </xdr:from>
    <xdr:to>
      <xdr:col>81</xdr:col>
      <xdr:colOff>44450</xdr:colOff>
      <xdr:row>59</xdr:row>
      <xdr:rowOff>158931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271034"/>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158931</xdr:rowOff>
    </xdr:from>
    <xdr:to>
      <xdr:col>77</xdr:col>
      <xdr:colOff>44450</xdr:colOff>
      <xdr:row>59</xdr:row>
      <xdr:rowOff>160655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27448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160655</xdr:rowOff>
    </xdr:from>
    <xdr:to>
      <xdr:col>72</xdr:col>
      <xdr:colOff>203200</xdr:colOff>
      <xdr:row>59</xdr:row>
      <xdr:rowOff>162378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276205"/>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162378</xdr:rowOff>
    </xdr:from>
    <xdr:to>
      <xdr:col>68</xdr:col>
      <xdr:colOff>152400</xdr:colOff>
      <xdr:row>60</xdr:row>
      <xdr:rowOff>11612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27792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104684</xdr:rowOff>
    </xdr:from>
    <xdr:to>
      <xdr:col>81</xdr:col>
      <xdr:colOff>95250</xdr:colOff>
      <xdr:row>60</xdr:row>
      <xdr:rowOff>34834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121211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6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108131</xdr:rowOff>
    </xdr:from>
    <xdr:to>
      <xdr:col>77</xdr:col>
      <xdr:colOff>95250</xdr:colOff>
      <xdr:row>60</xdr:row>
      <xdr:rowOff>38281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48458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9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109855</xdr:rowOff>
    </xdr:from>
    <xdr:to>
      <xdr:col>73</xdr:col>
      <xdr:colOff>44450</xdr:colOff>
      <xdr:row>60</xdr:row>
      <xdr:rowOff>40005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50182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111578</xdr:rowOff>
    </xdr:from>
    <xdr:to>
      <xdr:col>68</xdr:col>
      <xdr:colOff>203200</xdr:colOff>
      <xdr:row>60</xdr:row>
      <xdr:rowOff>41728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51905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132262</xdr:rowOff>
    </xdr:from>
    <xdr:to>
      <xdr:col>64</xdr:col>
      <xdr:colOff>152400</xdr:colOff>
      <xdr:row>60</xdr:row>
      <xdr:rowOff>62412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72589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大規模事業（文化複合施設リフノス建設事業）の元金償還の開始により元利償還金が増加したため、前年度比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％の増となり、宮城県平均及び類似団体平均を上回った。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今後も、償還元金を超えない範囲において新規発行を行い、地方債総額の抑制に努めていく。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75247</xdr:rowOff>
    </xdr:from>
    <xdr:to>
      <xdr:col>81</xdr:col>
      <xdr:colOff>44450</xdr:colOff>
      <xdr:row>39</xdr:row>
      <xdr:rowOff>111443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761797"/>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75247</xdr:rowOff>
    </xdr:from>
    <xdr:to>
      <xdr:col>77</xdr:col>
      <xdr:colOff>44450</xdr:colOff>
      <xdr:row>39</xdr:row>
      <xdr:rowOff>105410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76179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39</xdr:row>
      <xdr:rowOff>129540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40</xdr:row>
      <xdr:rowOff>18415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81609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60643</xdr:rowOff>
    </xdr:from>
    <xdr:to>
      <xdr:col>81</xdr:col>
      <xdr:colOff>95250</xdr:colOff>
      <xdr:row>39</xdr:row>
      <xdr:rowOff>162243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32720</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71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24447</xdr:rowOff>
    </xdr:from>
    <xdr:to>
      <xdr:col>77</xdr:col>
      <xdr:colOff>95250</xdr:colOff>
      <xdr:row>39</xdr:row>
      <xdr:rowOff>126047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136224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47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140987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165117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139065</xdr:rowOff>
    </xdr:from>
    <xdr:to>
      <xdr:col>64</xdr:col>
      <xdr:colOff>152400</xdr:colOff>
      <xdr:row>40</xdr:row>
      <xdr:rowOff>69215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53992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9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地方債の償還が進み、地方債現在高は減少しているものの、財政調整基金等の繰入金の増額により充当可能財源が減少したため、将来負担比率については、前年度から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今後も後世への負担を少しでも軽減できるよう選択と集中による事業選定の適正化を図り、財政の健全化に努める。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25037</xdr:rowOff>
    </xdr:from>
    <xdr:to>
      <xdr:col>81</xdr:col>
      <xdr:colOff>44450</xdr:colOff>
      <xdr:row>16</xdr:row>
      <xdr:rowOff>35379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2768237"/>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25037</xdr:rowOff>
    </xdr:from>
    <xdr:to>
      <xdr:col>77</xdr:col>
      <xdr:colOff>44450</xdr:colOff>
      <xdr:row>16</xdr:row>
      <xdr:rowOff>37677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768237"/>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37677</xdr:rowOff>
    </xdr:from>
    <xdr:to>
      <xdr:col>72</xdr:col>
      <xdr:colOff>203200</xdr:colOff>
      <xdr:row>17</xdr:row>
      <xdr:rowOff>16752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780877"/>
          <a:ext cx="889000" cy="15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127544</xdr:rowOff>
    </xdr:from>
    <xdr:to>
      <xdr:col>68</xdr:col>
      <xdr:colOff>152400</xdr:colOff>
      <xdr:row>17</xdr:row>
      <xdr:rowOff>16752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699294"/>
          <a:ext cx="889000" cy="23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156029</xdr:rowOff>
    </xdr:from>
    <xdr:to>
      <xdr:col>81</xdr:col>
      <xdr:colOff>95250</xdr:colOff>
      <xdr:row>16</xdr:row>
      <xdr:rowOff>86179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7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128106</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699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145687</xdr:rowOff>
    </xdr:from>
    <xdr:to>
      <xdr:col>77</xdr:col>
      <xdr:colOff>95250</xdr:colOff>
      <xdr:row>16</xdr:row>
      <xdr:rowOff>75837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71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60614</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803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158327</xdr:rowOff>
    </xdr:from>
    <xdr:to>
      <xdr:col>73</xdr:col>
      <xdr:colOff>44450</xdr:colOff>
      <xdr:row>16</xdr:row>
      <xdr:rowOff>88477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73254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8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137402</xdr:rowOff>
    </xdr:from>
    <xdr:to>
      <xdr:col>68</xdr:col>
      <xdr:colOff>203200</xdr:colOff>
      <xdr:row>17</xdr:row>
      <xdr:rowOff>67552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88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52329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96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76744</xdr:rowOff>
    </xdr:from>
    <xdr:to>
      <xdr:col>64</xdr:col>
      <xdr:colOff>152400</xdr:colOff>
      <xdr:row>16</xdr:row>
      <xdr:rowOff>6894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6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163121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73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宮城県利府町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35,888
35,715
44.89
15,525,016
14,864,521
630,808
7,693,377
13,728,000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類似団体平均、宮城県平均を下回っている状況である。定員や給与水準の適正化が図られていることが要因であり、今後も継続的に取り組んでいく。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36</xdr:row>
      <xdr:rowOff>72136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214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49276</xdr:rowOff>
    </xdr:from>
    <xdr:to>
      <xdr:col>19</xdr:col>
      <xdr:colOff>187325</xdr:colOff>
      <xdr:row>36</xdr:row>
      <xdr:rowOff>62992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21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36</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351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36</xdr:row>
      <xdr:rowOff>168148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12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21336</xdr:rowOff>
    </xdr:from>
    <xdr:to>
      <xdr:col>24</xdr:col>
      <xdr:colOff>76200</xdr:colOff>
      <xdr:row>36</xdr:row>
      <xdr:rowOff>122936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37863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xdr:rowOff>
    </xdr:from>
    <xdr:to>
      <xdr:col>15</xdr:col>
      <xdr:colOff>149225</xdr:colOff>
      <xdr:row>36</xdr:row>
      <xdr:rowOff>113792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類似団体平均、宮城県平均を上回っている状況にある。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主な要因としては、公共施設の指定管理者制度の導入に加え、新たに保育所調理業務を委託したことや、給食費無償化による賄材料費の増額が物件費の増へと繋がった。</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民間委託について、今後は競争に伴うコスト削減効果が出てくることが見込まれる。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104140</xdr:rowOff>
    </xdr:from>
    <xdr:to>
      <xdr:col>82</xdr:col>
      <xdr:colOff>107950</xdr:colOff>
      <xdr:row>19</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902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104140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607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146050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70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79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121920</xdr:rowOff>
    </xdr:from>
    <xdr:to>
      <xdr:col>82</xdr:col>
      <xdr:colOff>158750</xdr:colOff>
      <xdr:row>19</xdr:row>
      <xdr:rowOff>52070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93997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53340</xdr:rowOff>
    </xdr:from>
    <xdr:to>
      <xdr:col>78</xdr:col>
      <xdr:colOff>120650</xdr:colOff>
      <xdr:row>18</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新型コロナウイルス感染症の５類移行に伴い、子ども医療費助成や障がい者医療費助成がコロナ禍以前の水準に戻り前年度比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％の上昇となった。</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今後も扶助費については、高齢化率の上昇や国の少子化対策の実施により、上昇傾向となることが予想されるため、自主財源である税収などの歳入確保に努め、財政の健全化に努める。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91622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771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99785</xdr:rowOff>
    </xdr:from>
    <xdr:to>
      <xdr:col>19</xdr:col>
      <xdr:colOff>187325</xdr:colOff>
      <xdr:row>57</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009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99785</xdr:rowOff>
    </xdr:from>
    <xdr:to>
      <xdr:col>15</xdr:col>
      <xdr:colOff>98425</xdr:colOff>
      <xdr:row>56</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00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37193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66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40822</xdr:rowOff>
    </xdr:from>
    <xdr:to>
      <xdr:col>24</xdr:col>
      <xdr:colOff>76200</xdr:colOff>
      <xdr:row>57</xdr:row>
      <xdr:rowOff>142422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48985</xdr:rowOff>
    </xdr:from>
    <xdr:to>
      <xdr:col>15</xdr:col>
      <xdr:colOff>149225</xdr:colOff>
      <xdr:row>56</xdr:row>
      <xdr:rowOff>150585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％上昇したものの、類似団体平均、宮城県平均を下回っている。要因として、国民健康保険の保険基盤安定化繰出金の増や高齢化に伴う後期高齢者医療給付費繰出金の増が挙げられる。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特別会計においては、独立採算の原則に基づき料金の見直しにより健全化を図るなど、一般会計の負担額を減らしていくよう努める。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46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45357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143328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139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99785</xdr:rowOff>
    </xdr:from>
    <xdr:to>
      <xdr:col>69</xdr:col>
      <xdr:colOff>92075</xdr:colOff>
      <xdr:row>56</xdr:row>
      <xdr:rowOff>143328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00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48985</xdr:rowOff>
    </xdr:from>
    <xdr:to>
      <xdr:col>65</xdr:col>
      <xdr:colOff>53975</xdr:colOff>
      <xdr:row>56</xdr:row>
      <xdr:rowOff>150585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160762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一部事務組合負担金が上昇したことにより前年度比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％上昇した。</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今後においても、物価上昇に伴い一部事務組合負担金の増加が見込まれるため、各種団体等への補助金の見直しや類似事業の統廃合を推進し、補助費が上昇しないように努める。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40132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894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17272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8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35560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894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35560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過年度に借入した大規模な投資的事業（文化複合施設リフノス建設事業）の元金償還の開始に伴い、昨年度より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％上昇し、類似団体平均を上回った。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今後も、償還元金を超えない範囲で新規借入を行う等計画的な借入を行い、公債費の削減に努める。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56135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202920"/>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77</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189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77</xdr:row>
      <xdr:rowOff>10413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1892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xdr:rowOff>
    </xdr:from>
    <xdr:to>
      <xdr:col>11</xdr:col>
      <xdr:colOff>9525</xdr:colOff>
      <xdr:row>77</xdr:row>
      <xdr:rowOff>143002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212063"/>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148862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23131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131063</xdr:rowOff>
    </xdr:from>
    <xdr:to>
      <xdr:col>11</xdr:col>
      <xdr:colOff>60325</xdr:colOff>
      <xdr:row>77</xdr:row>
      <xdr:rowOff>61213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物件費、扶助費の増加により前年度比</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％の上昇となり、類似団体平均を上回った。</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今後は高齢化により社会保障関係経費が増加する見込みであることから、行政の効率化に努めるとともに、自主財源である税収などの歳入確保に努め、財政の健全化に努める。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78</xdr:row>
      <xdr:rowOff>49276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80644"/>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77</xdr:row>
      <xdr:rowOff>78994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70915"/>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60706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7091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76708</xdr:rowOff>
    </xdr:from>
    <xdr:to>
      <xdr:col>69</xdr:col>
      <xdr:colOff>92075</xdr:colOff>
      <xdr:row>77</xdr:row>
      <xdr:rowOff>60706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0690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xdr:rowOff>
    </xdr:from>
    <xdr:to>
      <xdr:col>69</xdr:col>
      <xdr:colOff>142875</xdr:colOff>
      <xdr:row>77</xdr:row>
      <xdr:rowOff>111506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137685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宮城県利府町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12705</xdr:rowOff>
    </xdr:from>
    <xdr:to>
      <xdr:col>29</xdr:col>
      <xdr:colOff>127000</xdr:colOff>
      <xdr:row>19</xdr:row>
      <xdr:rowOff>42923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317880"/>
          <a:ext cx="647700" cy="30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24378</xdr:rowOff>
    </xdr:from>
    <xdr:to>
      <xdr:col>26</xdr:col>
      <xdr:colOff>50800</xdr:colOff>
      <xdr:row>19</xdr:row>
      <xdr:rowOff>42923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329553"/>
          <a:ext cx="698500" cy="18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18534</xdr:rowOff>
    </xdr:from>
    <xdr:to>
      <xdr:col>22</xdr:col>
      <xdr:colOff>114300</xdr:colOff>
      <xdr:row>19</xdr:row>
      <xdr:rowOff>24378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323709"/>
          <a:ext cx="698500" cy="5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18534</xdr:rowOff>
    </xdr:from>
    <xdr:to>
      <xdr:col>18</xdr:col>
      <xdr:colOff>177800</xdr:colOff>
      <xdr:row>19</xdr:row>
      <xdr:rowOff>34565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23709"/>
          <a:ext cx="698500" cy="16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133355</xdr:rowOff>
    </xdr:from>
    <xdr:to>
      <xdr:col>29</xdr:col>
      <xdr:colOff>177800</xdr:colOff>
      <xdr:row>19</xdr:row>
      <xdr:rowOff>63505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67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105432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3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163573</xdr:rowOff>
    </xdr:from>
    <xdr:to>
      <xdr:col>26</xdr:col>
      <xdr:colOff>101600</xdr:colOff>
      <xdr:row>19</xdr:row>
      <xdr:rowOff>93723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97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78500</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8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145028</xdr:rowOff>
    </xdr:from>
    <xdr:to>
      <xdr:col>22</xdr:col>
      <xdr:colOff>165100</xdr:colOff>
      <xdr:row>19</xdr:row>
      <xdr:rowOff>75178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78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59955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6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139184</xdr:rowOff>
    </xdr:from>
    <xdr:to>
      <xdr:col>19</xdr:col>
      <xdr:colOff>38100</xdr:colOff>
      <xdr:row>19</xdr:row>
      <xdr:rowOff>69334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72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54111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5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155215</xdr:rowOff>
    </xdr:from>
    <xdr:to>
      <xdr:col>15</xdr:col>
      <xdr:colOff>101600</xdr:colOff>
      <xdr:row>19</xdr:row>
      <xdr:rowOff>85365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88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70142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296297</xdr:rowOff>
    </xdr:from>
    <xdr:to>
      <xdr:col>29</xdr:col>
      <xdr:colOff>127000</xdr:colOff>
      <xdr:row>35</xdr:row>
      <xdr:rowOff>317347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06647"/>
          <a:ext cx="647700" cy="21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317347</xdr:rowOff>
    </xdr:from>
    <xdr:to>
      <xdr:col>26</xdr:col>
      <xdr:colOff>50800</xdr:colOff>
      <xdr:row>35</xdr:row>
      <xdr:rowOff>329559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27697"/>
          <a:ext cx="698500" cy="12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329559</xdr:rowOff>
    </xdr:from>
    <xdr:to>
      <xdr:col>22</xdr:col>
      <xdr:colOff>114300</xdr:colOff>
      <xdr:row>36</xdr:row>
      <xdr:rowOff>35884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39909"/>
          <a:ext cx="698500" cy="49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289973</xdr:rowOff>
    </xdr:from>
    <xdr:to>
      <xdr:col>18</xdr:col>
      <xdr:colOff>177800</xdr:colOff>
      <xdr:row>36</xdr:row>
      <xdr:rowOff>35884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00323"/>
          <a:ext cx="698500" cy="88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245497</xdr:rowOff>
    </xdr:from>
    <xdr:to>
      <xdr:col>29</xdr:col>
      <xdr:colOff>177800</xdr:colOff>
      <xdr:row>36</xdr:row>
      <xdr:rowOff>4197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55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217574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266547</xdr:rowOff>
    </xdr:from>
    <xdr:to>
      <xdr:col>26</xdr:col>
      <xdr:colOff>101600</xdr:colOff>
      <xdr:row>36</xdr:row>
      <xdr:rowOff>25247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76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10024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63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278759</xdr:rowOff>
    </xdr:from>
    <xdr:to>
      <xdr:col>22</xdr:col>
      <xdr:colOff>165100</xdr:colOff>
      <xdr:row>36</xdr:row>
      <xdr:rowOff>37459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89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22236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7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327984</xdr:rowOff>
    </xdr:from>
    <xdr:to>
      <xdr:col>19</xdr:col>
      <xdr:colOff>38100</xdr:colOff>
      <xdr:row>36</xdr:row>
      <xdr:rowOff>86684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38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71461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24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239173</xdr:rowOff>
    </xdr:from>
    <xdr:to>
      <xdr:col>15</xdr:col>
      <xdr:colOff>101600</xdr:colOff>
      <xdr:row>35</xdr:row>
      <xdr:rowOff>340773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49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61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宮城県利府町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35,888
35,715
44.89
15,525,016
14,864,521
630,808
7,693,377
13,728,000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71398</xdr:rowOff>
    </xdr:from>
    <xdr:to>
      <xdr:col>24</xdr:col>
      <xdr:colOff>63500</xdr:colOff>
      <xdr:row>38</xdr:row>
      <xdr:rowOff>84983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86498"/>
          <a:ext cx="8382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78598</xdr:rowOff>
    </xdr:from>
    <xdr:to>
      <xdr:col>19</xdr:col>
      <xdr:colOff>177800</xdr:colOff>
      <xdr:row>38</xdr:row>
      <xdr:rowOff>84983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93698"/>
          <a:ext cx="889000" cy="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78598</xdr:rowOff>
    </xdr:from>
    <xdr:to>
      <xdr:col>15</xdr:col>
      <xdr:colOff>50800</xdr:colOff>
      <xdr:row>38</xdr:row>
      <xdr:rowOff>80068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93698"/>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80068</xdr:rowOff>
    </xdr:from>
    <xdr:to>
      <xdr:col>10</xdr:col>
      <xdr:colOff>114300</xdr:colOff>
      <xdr:row>38</xdr:row>
      <xdr:rowOff>95483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95168"/>
          <a:ext cx="889000" cy="1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20598</xdr:rowOff>
    </xdr:from>
    <xdr:to>
      <xdr:col>24</xdr:col>
      <xdr:colOff>114300</xdr:colOff>
      <xdr:row>38</xdr:row>
      <xdr:rowOff>122198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3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106975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5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34183</xdr:rowOff>
    </xdr:from>
    <xdr:to>
      <xdr:col>20</xdr:col>
      <xdr:colOff>38100</xdr:colOff>
      <xdr:row>38</xdr:row>
      <xdr:rowOff>135783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4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126910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4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27798</xdr:rowOff>
    </xdr:from>
    <xdr:to>
      <xdr:col>15</xdr:col>
      <xdr:colOff>101600</xdr:colOff>
      <xdr:row>38</xdr:row>
      <xdr:rowOff>129398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4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120525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29268</xdr:rowOff>
    </xdr:from>
    <xdr:to>
      <xdr:col>10</xdr:col>
      <xdr:colOff>165100</xdr:colOff>
      <xdr:row>38</xdr:row>
      <xdr:rowOff>130868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4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121995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44683</xdr:rowOff>
    </xdr:from>
    <xdr:to>
      <xdr:col>6</xdr:col>
      <xdr:colOff>38100</xdr:colOff>
      <xdr:row>38</xdr:row>
      <xdr:rowOff>146283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5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137410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102425</xdr:rowOff>
    </xdr:from>
    <xdr:to>
      <xdr:col>24</xdr:col>
      <xdr:colOff>63500</xdr:colOff>
      <xdr:row>56</xdr:row>
      <xdr:rowOff>116753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03625"/>
          <a:ext cx="838200" cy="1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108391</xdr:rowOff>
    </xdr:from>
    <xdr:to>
      <xdr:col>19</xdr:col>
      <xdr:colOff>177800</xdr:colOff>
      <xdr:row>56</xdr:row>
      <xdr:rowOff>116753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709591"/>
          <a:ext cx="889000" cy="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108391</xdr:rowOff>
    </xdr:from>
    <xdr:to>
      <xdr:col>15</xdr:col>
      <xdr:colOff>50800</xdr:colOff>
      <xdr:row>57</xdr:row>
      <xdr:rowOff>44420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09591"/>
          <a:ext cx="889000" cy="10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44420</xdr:rowOff>
    </xdr:from>
    <xdr:to>
      <xdr:col>10</xdr:col>
      <xdr:colOff>114300</xdr:colOff>
      <xdr:row>57</xdr:row>
      <xdr:rowOff>79501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17070"/>
          <a:ext cx="889000" cy="3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51625</xdr:rowOff>
    </xdr:from>
    <xdr:to>
      <xdr:col>24</xdr:col>
      <xdr:colOff>114300</xdr:colOff>
      <xdr:row>56</xdr:row>
      <xdr:rowOff>153225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74502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0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65953</xdr:rowOff>
    </xdr:from>
    <xdr:to>
      <xdr:col>20</xdr:col>
      <xdr:colOff>38100</xdr:colOff>
      <xdr:row>56</xdr:row>
      <xdr:rowOff>167553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6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12630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57591</xdr:rowOff>
    </xdr:from>
    <xdr:to>
      <xdr:col>15</xdr:col>
      <xdr:colOff>101600</xdr:colOff>
      <xdr:row>56</xdr:row>
      <xdr:rowOff>159191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5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4268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3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165070</xdr:rowOff>
    </xdr:from>
    <xdr:to>
      <xdr:col>10</xdr:col>
      <xdr:colOff>165100</xdr:colOff>
      <xdr:row>57</xdr:row>
      <xdr:rowOff>95220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6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86347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5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28701</xdr:rowOff>
    </xdr:from>
    <xdr:to>
      <xdr:col>6</xdr:col>
      <xdr:colOff>38100</xdr:colOff>
      <xdr:row>57</xdr:row>
      <xdr:rowOff>130301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121428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9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115239</xdr:rowOff>
    </xdr:from>
    <xdr:to>
      <xdr:col>24</xdr:col>
      <xdr:colOff>63500</xdr:colOff>
      <xdr:row>76</xdr:row>
      <xdr:rowOff>144501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145439"/>
          <a:ext cx="8382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68926</xdr:rowOff>
    </xdr:from>
    <xdr:to>
      <xdr:col>19</xdr:col>
      <xdr:colOff>177800</xdr:colOff>
      <xdr:row>76</xdr:row>
      <xdr:rowOff>115239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099126"/>
          <a:ext cx="889000" cy="4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161419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68926</xdr:rowOff>
    </xdr:from>
    <xdr:to>
      <xdr:col>15</xdr:col>
      <xdr:colOff>50800</xdr:colOff>
      <xdr:row>76</xdr:row>
      <xdr:rowOff>82367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099126"/>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166219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82367</xdr:rowOff>
    </xdr:from>
    <xdr:to>
      <xdr:col>10</xdr:col>
      <xdr:colOff>114300</xdr:colOff>
      <xdr:row>77</xdr:row>
      <xdr:rowOff>13742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112567"/>
          <a:ext cx="889000" cy="10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93701</xdr:rowOff>
    </xdr:from>
    <xdr:to>
      <xdr:col>24</xdr:col>
      <xdr:colOff>114300</xdr:colOff>
      <xdr:row>77</xdr:row>
      <xdr:rowOff>23851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1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116578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97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64439</xdr:rowOff>
    </xdr:from>
    <xdr:to>
      <xdr:col>20</xdr:col>
      <xdr:colOff>38100</xdr:colOff>
      <xdr:row>76</xdr:row>
      <xdr:rowOff>166039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09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11116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286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18126</xdr:rowOff>
    </xdr:from>
    <xdr:to>
      <xdr:col>15</xdr:col>
      <xdr:colOff>101600</xdr:colOff>
      <xdr:row>76</xdr:row>
      <xdr:rowOff>119726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04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136252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282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31567</xdr:rowOff>
    </xdr:from>
    <xdr:to>
      <xdr:col>10</xdr:col>
      <xdr:colOff>165100</xdr:colOff>
      <xdr:row>76</xdr:row>
      <xdr:rowOff>133167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06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149694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283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134392</xdr:rowOff>
    </xdr:from>
    <xdr:to>
      <xdr:col>6</xdr:col>
      <xdr:colOff>38100</xdr:colOff>
      <xdr:row>77</xdr:row>
      <xdr:rowOff>64542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1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81068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293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101016</xdr:rowOff>
    </xdr:from>
    <xdr:to>
      <xdr:col>24</xdr:col>
      <xdr:colOff>63500</xdr:colOff>
      <xdr:row>97</xdr:row>
      <xdr:rowOff>38278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60216"/>
          <a:ext cx="838200" cy="10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162243</xdr:rowOff>
    </xdr:from>
    <xdr:to>
      <xdr:col>19</xdr:col>
      <xdr:colOff>177800</xdr:colOff>
      <xdr:row>97</xdr:row>
      <xdr:rowOff>38278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449993"/>
          <a:ext cx="889000" cy="2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162243</xdr:rowOff>
    </xdr:from>
    <xdr:to>
      <xdr:col>15</xdr:col>
      <xdr:colOff>50800</xdr:colOff>
      <xdr:row>97</xdr:row>
      <xdr:rowOff>159258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49993"/>
          <a:ext cx="889000" cy="33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159258</xdr:rowOff>
    </xdr:from>
    <xdr:to>
      <xdr:col>10</xdr:col>
      <xdr:colOff>114300</xdr:colOff>
      <xdr:row>98</xdr:row>
      <xdr:rowOff>17996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89908"/>
          <a:ext cx="889000" cy="3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50216</xdr:rowOff>
    </xdr:from>
    <xdr:to>
      <xdr:col>24</xdr:col>
      <xdr:colOff>114300</xdr:colOff>
      <xdr:row>96</xdr:row>
      <xdr:rowOff>151816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0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28643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8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158928</xdr:rowOff>
    </xdr:from>
    <xdr:to>
      <xdr:col>20</xdr:col>
      <xdr:colOff>38100</xdr:colOff>
      <xdr:row>97</xdr:row>
      <xdr:rowOff>89078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1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80205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111443</xdr:rowOff>
    </xdr:from>
    <xdr:to>
      <xdr:col>15</xdr:col>
      <xdr:colOff>101600</xdr:colOff>
      <xdr:row>96</xdr:row>
      <xdr:rowOff>41593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58120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17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108458</xdr:rowOff>
    </xdr:from>
    <xdr:to>
      <xdr:col>10</xdr:col>
      <xdr:colOff>165100</xdr:colOff>
      <xdr:row>98</xdr:row>
      <xdr:rowOff>38608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3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55135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138646</xdr:rowOff>
    </xdr:from>
    <xdr:to>
      <xdr:col>6</xdr:col>
      <xdr:colOff>38100</xdr:colOff>
      <xdr:row>98</xdr:row>
      <xdr:rowOff>68796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6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85323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98999</xdr:rowOff>
    </xdr:from>
    <xdr:to>
      <xdr:col>55</xdr:col>
      <xdr:colOff>0</xdr:colOff>
      <xdr:row>38</xdr:row>
      <xdr:rowOff>137109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614099"/>
          <a:ext cx="838200" cy="3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98999</xdr:rowOff>
    </xdr:from>
    <xdr:to>
      <xdr:col>50</xdr:col>
      <xdr:colOff>114300</xdr:colOff>
      <xdr:row>38</xdr:row>
      <xdr:rowOff>115697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614099"/>
          <a:ext cx="889000" cy="1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43655</xdr:rowOff>
    </xdr:from>
    <xdr:to>
      <xdr:col>45</xdr:col>
      <xdr:colOff>177800</xdr:colOff>
      <xdr:row>38</xdr:row>
      <xdr:rowOff>115697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530055"/>
          <a:ext cx="889000" cy="110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43655</xdr:rowOff>
    </xdr:from>
    <xdr:to>
      <xdr:col>41</xdr:col>
      <xdr:colOff>50800</xdr:colOff>
      <xdr:row>38</xdr:row>
      <xdr:rowOff>96875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530055"/>
          <a:ext cx="889000" cy="108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143255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86309</xdr:rowOff>
    </xdr:from>
    <xdr:to>
      <xdr:col>55</xdr:col>
      <xdr:colOff>50800</xdr:colOff>
      <xdr:row>39</xdr:row>
      <xdr:rowOff>16459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6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1236</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51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48199</xdr:rowOff>
    </xdr:from>
    <xdr:to>
      <xdr:col>50</xdr:col>
      <xdr:colOff>165100</xdr:colOff>
      <xdr:row>38</xdr:row>
      <xdr:rowOff>149799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6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140926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64897</xdr:rowOff>
    </xdr:from>
    <xdr:to>
      <xdr:col>46</xdr:col>
      <xdr:colOff>38100</xdr:colOff>
      <xdr:row>38</xdr:row>
      <xdr:rowOff>166497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157624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7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164305</xdr:rowOff>
    </xdr:from>
    <xdr:to>
      <xdr:col>41</xdr:col>
      <xdr:colOff>101600</xdr:colOff>
      <xdr:row>32</xdr:row>
      <xdr:rowOff>94455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7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85582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57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46075</xdr:rowOff>
    </xdr:from>
    <xdr:to>
      <xdr:col>36</xdr:col>
      <xdr:colOff>165100</xdr:colOff>
      <xdr:row>38</xdr:row>
      <xdr:rowOff>147675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164202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3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155504</xdr:rowOff>
    </xdr:from>
    <xdr:to>
      <xdr:col>55</xdr:col>
      <xdr:colOff>0</xdr:colOff>
      <xdr:row>58</xdr:row>
      <xdr:rowOff>75471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56704"/>
          <a:ext cx="838200" cy="26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75471</xdr:rowOff>
    </xdr:from>
    <xdr:to>
      <xdr:col>50</xdr:col>
      <xdr:colOff>114300</xdr:colOff>
      <xdr:row>58</xdr:row>
      <xdr:rowOff>120779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10019571"/>
          <a:ext cx="889000" cy="4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153568</xdr:rowOff>
    </xdr:from>
    <xdr:to>
      <xdr:col>45</xdr:col>
      <xdr:colOff>177800</xdr:colOff>
      <xdr:row>58</xdr:row>
      <xdr:rowOff>120779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583318"/>
          <a:ext cx="889000" cy="48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26261</xdr:rowOff>
    </xdr:from>
    <xdr:to>
      <xdr:col>41</xdr:col>
      <xdr:colOff>50800</xdr:colOff>
      <xdr:row>55</xdr:row>
      <xdr:rowOff>153568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284561"/>
          <a:ext cx="889000" cy="29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104704</xdr:rowOff>
    </xdr:from>
    <xdr:to>
      <xdr:col>55</xdr:col>
      <xdr:colOff>50800</xdr:colOff>
      <xdr:row>57</xdr:row>
      <xdr:rowOff>34854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0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127581</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5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24671</xdr:rowOff>
    </xdr:from>
    <xdr:to>
      <xdr:col>50</xdr:col>
      <xdr:colOff>165100</xdr:colOff>
      <xdr:row>58</xdr:row>
      <xdr:rowOff>126271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117398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6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69979</xdr:rowOff>
    </xdr:from>
    <xdr:to>
      <xdr:col>46</xdr:col>
      <xdr:colOff>38100</xdr:colOff>
      <xdr:row>59</xdr:row>
      <xdr:rowOff>129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1001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162706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10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102768</xdr:rowOff>
    </xdr:from>
    <xdr:to>
      <xdr:col>41</xdr:col>
      <xdr:colOff>101600</xdr:colOff>
      <xdr:row>56</xdr:row>
      <xdr:rowOff>32918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49445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30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146911</xdr:rowOff>
    </xdr:from>
    <xdr:to>
      <xdr:col>36</xdr:col>
      <xdr:colOff>165100</xdr:colOff>
      <xdr:row>54</xdr:row>
      <xdr:rowOff>77061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23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93588</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00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129210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645060"/>
          <a:ext cx="1270" cy="9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75887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4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129210</xdr:rowOff>
    </xdr:from>
    <xdr:to>
      <xdr:col>55</xdr:col>
      <xdr:colOff>88900</xdr:colOff>
      <xdr:row>73</xdr:row>
      <xdr:rowOff>129210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64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63779</xdr:rowOff>
    </xdr:from>
    <xdr:to>
      <xdr:col>55</xdr:col>
      <xdr:colOff>0</xdr:colOff>
      <xdr:row>78</xdr:row>
      <xdr:rowOff>135928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265429"/>
          <a:ext cx="838200" cy="2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34548</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407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56121</xdr:rowOff>
    </xdr:from>
    <xdr:to>
      <xdr:col>55</xdr:col>
      <xdr:colOff>50800</xdr:colOff>
      <xdr:row>78</xdr:row>
      <xdr:rowOff>157721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2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135928</xdr:rowOff>
    </xdr:from>
    <xdr:to>
      <xdr:col>50</xdr:col>
      <xdr:colOff>114300</xdr:colOff>
      <xdr:row>78</xdr:row>
      <xdr:rowOff>154584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09028"/>
          <a:ext cx="889000" cy="1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35813</xdr:rowOff>
    </xdr:from>
    <xdr:to>
      <xdr:col>50</xdr:col>
      <xdr:colOff>165100</xdr:colOff>
      <xdr:row>78</xdr:row>
      <xdr:rowOff>137413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153940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8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111061</xdr:rowOff>
    </xdr:from>
    <xdr:to>
      <xdr:col>45</xdr:col>
      <xdr:colOff>177800</xdr:colOff>
      <xdr:row>78</xdr:row>
      <xdr:rowOff>154584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798361"/>
          <a:ext cx="889000" cy="72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18262</xdr:rowOff>
    </xdr:from>
    <xdr:to>
      <xdr:col>46</xdr:col>
      <xdr:colOff>38100</xdr:colOff>
      <xdr:row>78</xdr:row>
      <xdr:rowOff>119862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136389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141135</xdr:rowOff>
    </xdr:from>
    <xdr:to>
      <xdr:col>41</xdr:col>
      <xdr:colOff>50800</xdr:colOff>
      <xdr:row>74</xdr:row>
      <xdr:rowOff>111061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314085"/>
          <a:ext cx="889000" cy="48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164936</xdr:rowOff>
    </xdr:from>
    <xdr:to>
      <xdr:col>41</xdr:col>
      <xdr:colOff>101600</xdr:colOff>
      <xdr:row>78</xdr:row>
      <xdr:rowOff>95086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86213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5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xdr:rowOff>
    </xdr:from>
    <xdr:to>
      <xdr:col>36</xdr:col>
      <xdr:colOff>165100</xdr:colOff>
      <xdr:row>78</xdr:row>
      <xdr:rowOff>101764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7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92891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6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12979</xdr:rowOff>
    </xdr:from>
    <xdr:to>
      <xdr:col>55</xdr:col>
      <xdr:colOff>50800</xdr:colOff>
      <xdr:row>77</xdr:row>
      <xdr:rowOff>114579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1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35856</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06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85128</xdr:rowOff>
    </xdr:from>
    <xdr:to>
      <xdr:col>50</xdr:col>
      <xdr:colOff>165100</xdr:colOff>
      <xdr:row>79</xdr:row>
      <xdr:rowOff>15278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6405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5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103784</xdr:rowOff>
    </xdr:from>
    <xdr:to>
      <xdr:col>46</xdr:col>
      <xdr:colOff>38100</xdr:colOff>
      <xdr:row>79</xdr:row>
      <xdr:rowOff>33934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7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25061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6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60261</xdr:rowOff>
    </xdr:from>
    <xdr:to>
      <xdr:col>41</xdr:col>
      <xdr:colOff>101600</xdr:colOff>
      <xdr:row>74</xdr:row>
      <xdr:rowOff>161861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7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6938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52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90335</xdr:rowOff>
    </xdr:from>
    <xdr:to>
      <xdr:col>36</xdr:col>
      <xdr:colOff>165100</xdr:colOff>
      <xdr:row>72</xdr:row>
      <xdr:rowOff>20485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2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37012</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672795" y="1203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159370</xdr:rowOff>
    </xdr:from>
    <xdr:to>
      <xdr:col>55</xdr:col>
      <xdr:colOff>0</xdr:colOff>
      <xdr:row>99</xdr:row>
      <xdr:rowOff>8778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961470"/>
          <a:ext cx="838200" cy="2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159370</xdr:rowOff>
    </xdr:from>
    <xdr:to>
      <xdr:col>50</xdr:col>
      <xdr:colOff>114300</xdr:colOff>
      <xdr:row>99</xdr:row>
      <xdr:rowOff>21721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961470"/>
          <a:ext cx="889000" cy="3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131721</xdr:rowOff>
    </xdr:from>
    <xdr:to>
      <xdr:col>45</xdr:col>
      <xdr:colOff>177800</xdr:colOff>
      <xdr:row>99</xdr:row>
      <xdr:rowOff>21721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933821"/>
          <a:ext cx="889000" cy="6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120444</xdr:rowOff>
    </xdr:from>
    <xdr:to>
      <xdr:col>41</xdr:col>
      <xdr:colOff>50800</xdr:colOff>
      <xdr:row>98</xdr:row>
      <xdr:rowOff>131721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922544"/>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129428</xdr:rowOff>
    </xdr:from>
    <xdr:to>
      <xdr:col>55</xdr:col>
      <xdr:colOff>50800</xdr:colOff>
      <xdr:row>99</xdr:row>
      <xdr:rowOff>59578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9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44355</xdr:rowOff>
    </xdr:from>
    <xdr:ext cx="469744"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84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108570</xdr:rowOff>
    </xdr:from>
    <xdr:to>
      <xdr:col>50</xdr:col>
      <xdr:colOff>165100</xdr:colOff>
      <xdr:row>99</xdr:row>
      <xdr:rowOff>38720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91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29847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700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142371</xdr:rowOff>
    </xdr:from>
    <xdr:to>
      <xdr:col>46</xdr:col>
      <xdr:colOff>38100</xdr:colOff>
      <xdr:row>99</xdr:row>
      <xdr:rowOff>72521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94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63648</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428" y="1703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80921</xdr:rowOff>
    </xdr:from>
    <xdr:to>
      <xdr:col>41</xdr:col>
      <xdr:colOff>101600</xdr:colOff>
      <xdr:row>99</xdr:row>
      <xdr:rowOff>11071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8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2198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97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69644</xdr:rowOff>
    </xdr:from>
    <xdr:to>
      <xdr:col>36</xdr:col>
      <xdr:colOff>165100</xdr:colOff>
      <xdr:row>98</xdr:row>
      <xdr:rowOff>171244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162371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12827</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527927"/>
          <a:ext cx="838200" cy="25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12827</xdr:rowOff>
    </xdr:from>
    <xdr:to>
      <xdr:col>81</xdr:col>
      <xdr:colOff>50800</xdr:colOff>
      <xdr:row>39</xdr:row>
      <xdr:rowOff>63642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527927"/>
          <a:ext cx="889000" cy="2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83786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7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157890</xdr:rowOff>
    </xdr:from>
    <xdr:to>
      <xdr:col>76</xdr:col>
      <xdr:colOff>114300</xdr:colOff>
      <xdr:row>39</xdr:row>
      <xdr:rowOff>63642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72990"/>
          <a:ext cx="889000" cy="7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130360</xdr:rowOff>
    </xdr:from>
    <xdr:to>
      <xdr:col>71</xdr:col>
      <xdr:colOff>177800</xdr:colOff>
      <xdr:row>38</xdr:row>
      <xdr:rowOff>157890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45460"/>
          <a:ext cx="8890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86791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77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74675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6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133477</xdr:rowOff>
    </xdr:from>
    <xdr:to>
      <xdr:col>81</xdr:col>
      <xdr:colOff>101600</xdr:colOff>
      <xdr:row>38</xdr:row>
      <xdr:rowOff>63627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4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80154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25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12842</xdr:rowOff>
    </xdr:from>
    <xdr:to>
      <xdr:col>76</xdr:col>
      <xdr:colOff>165100</xdr:colOff>
      <xdr:row>39</xdr:row>
      <xdr:rowOff>114442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9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105569</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7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107090</xdr:rowOff>
    </xdr:from>
    <xdr:to>
      <xdr:col>72</xdr:col>
      <xdr:colOff>38100</xdr:colOff>
      <xdr:row>39</xdr:row>
      <xdr:rowOff>37240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2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53767</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39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79560</xdr:rowOff>
    </xdr:from>
    <xdr:to>
      <xdr:col>67</xdr:col>
      <xdr:colOff>101600</xdr:colOff>
      <xdr:row>39</xdr:row>
      <xdr:rowOff>9710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26237</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36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60882</xdr:rowOff>
    </xdr:from>
    <xdr:to>
      <xdr:col>85</xdr:col>
      <xdr:colOff>127000</xdr:colOff>
      <xdr:row>76</xdr:row>
      <xdr:rowOff>106928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091082"/>
          <a:ext cx="8382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106928</xdr:rowOff>
    </xdr:from>
    <xdr:to>
      <xdr:col>81</xdr:col>
      <xdr:colOff>50800</xdr:colOff>
      <xdr:row>76</xdr:row>
      <xdr:rowOff>124972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37128"/>
          <a:ext cx="889000" cy="1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124972</xdr:rowOff>
    </xdr:from>
    <xdr:to>
      <xdr:col>76</xdr:col>
      <xdr:colOff>114300</xdr:colOff>
      <xdr:row>76</xdr:row>
      <xdr:rowOff>153057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55172"/>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54432</xdr:rowOff>
    </xdr:from>
    <xdr:to>
      <xdr:col>71</xdr:col>
      <xdr:colOff>177800</xdr:colOff>
      <xdr:row>76</xdr:row>
      <xdr:rowOff>153057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084632"/>
          <a:ext cx="889000" cy="9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10082</xdr:rowOff>
    </xdr:from>
    <xdr:to>
      <xdr:col>85</xdr:col>
      <xdr:colOff>177800</xdr:colOff>
      <xdr:row>76</xdr:row>
      <xdr:rowOff>111682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4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159959</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1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56128</xdr:rowOff>
    </xdr:from>
    <xdr:to>
      <xdr:col>81</xdr:col>
      <xdr:colOff>101600</xdr:colOff>
      <xdr:row>76</xdr:row>
      <xdr:rowOff>157728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148855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7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74172</xdr:rowOff>
    </xdr:from>
    <xdr:to>
      <xdr:col>76</xdr:col>
      <xdr:colOff>165100</xdr:colOff>
      <xdr:row>77</xdr:row>
      <xdr:rowOff>4322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0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166899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9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102257</xdr:rowOff>
    </xdr:from>
    <xdr:to>
      <xdr:col>72</xdr:col>
      <xdr:colOff>38100</xdr:colOff>
      <xdr:row>77</xdr:row>
      <xdr:rowOff>32407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3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23534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2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3632</xdr:rowOff>
    </xdr:from>
    <xdr:to>
      <xdr:col>67</xdr:col>
      <xdr:colOff>101600</xdr:colOff>
      <xdr:row>76</xdr:row>
      <xdr:rowOff>105232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121759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80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60883</xdr:rowOff>
    </xdr:from>
    <xdr:to>
      <xdr:col>85</xdr:col>
      <xdr:colOff>127000</xdr:colOff>
      <xdr:row>98</xdr:row>
      <xdr:rowOff>104071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62983"/>
          <a:ext cx="838200" cy="4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38754</xdr:rowOff>
    </xdr:from>
    <xdr:to>
      <xdr:col>81</xdr:col>
      <xdr:colOff>50800</xdr:colOff>
      <xdr:row>98</xdr:row>
      <xdr:rowOff>104071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40854"/>
          <a:ext cx="889000" cy="6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38754</xdr:rowOff>
    </xdr:from>
    <xdr:to>
      <xdr:col>76</xdr:col>
      <xdr:colOff>114300</xdr:colOff>
      <xdr:row>98</xdr:row>
      <xdr:rowOff>119199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40854"/>
          <a:ext cx="889000" cy="8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108446</xdr:rowOff>
    </xdr:from>
    <xdr:to>
      <xdr:col>71</xdr:col>
      <xdr:colOff>177800</xdr:colOff>
      <xdr:row>98</xdr:row>
      <xdr:rowOff>119199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910546"/>
          <a:ext cx="889000" cy="1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10083</xdr:rowOff>
    </xdr:from>
    <xdr:to>
      <xdr:col>85</xdr:col>
      <xdr:colOff>177800</xdr:colOff>
      <xdr:row>98</xdr:row>
      <xdr:rowOff>111683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1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137918</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53271</xdr:rowOff>
    </xdr:from>
    <xdr:to>
      <xdr:col>81</xdr:col>
      <xdr:colOff>101600</xdr:colOff>
      <xdr:row>98</xdr:row>
      <xdr:rowOff>154871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5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145998</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94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159404</xdr:rowOff>
    </xdr:from>
    <xdr:to>
      <xdr:col>76</xdr:col>
      <xdr:colOff>165100</xdr:colOff>
      <xdr:row>98</xdr:row>
      <xdr:rowOff>89554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9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80681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8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68399</xdr:rowOff>
    </xdr:from>
    <xdr:to>
      <xdr:col>72</xdr:col>
      <xdr:colOff>38100</xdr:colOff>
      <xdr:row>98</xdr:row>
      <xdr:rowOff>169999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7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161126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6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57646</xdr:rowOff>
    </xdr:from>
    <xdr:to>
      <xdr:col>67</xdr:col>
      <xdr:colOff>101600</xdr:colOff>
      <xdr:row>98</xdr:row>
      <xdr:rowOff>159246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150373</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5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137414</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25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7891</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99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143723</xdr:rowOff>
    </xdr:from>
    <xdr:to>
      <xdr:col>116</xdr:col>
      <xdr:colOff>63500</xdr:colOff>
      <xdr:row>56</xdr:row>
      <xdr:rowOff>144363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744923"/>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144363</xdr:rowOff>
    </xdr:from>
    <xdr:to>
      <xdr:col>111</xdr:col>
      <xdr:colOff>177800</xdr:colOff>
      <xdr:row>56</xdr:row>
      <xdr:rowOff>145461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745563"/>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1003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40122</xdr:rowOff>
    </xdr:from>
    <xdr:to>
      <xdr:col>107</xdr:col>
      <xdr:colOff>50800</xdr:colOff>
      <xdr:row>56</xdr:row>
      <xdr:rowOff>145461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126972"/>
          <a:ext cx="889000" cy="61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40122</xdr:rowOff>
    </xdr:from>
    <xdr:to>
      <xdr:col>102</xdr:col>
      <xdr:colOff>114300</xdr:colOff>
      <xdr:row>57</xdr:row>
      <xdr:rowOff>50180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126972"/>
          <a:ext cx="889000" cy="69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49313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9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58640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00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92923</xdr:rowOff>
    </xdr:from>
    <xdr:to>
      <xdr:col>116</xdr:col>
      <xdr:colOff>114300</xdr:colOff>
      <xdr:row>57</xdr:row>
      <xdr:rowOff>23073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69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115800</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54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93563</xdr:rowOff>
    </xdr:from>
    <xdr:to>
      <xdr:col>112</xdr:col>
      <xdr:colOff>38100</xdr:colOff>
      <xdr:row>57</xdr:row>
      <xdr:rowOff>23713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69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40240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46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94661</xdr:rowOff>
    </xdr:from>
    <xdr:to>
      <xdr:col>107</xdr:col>
      <xdr:colOff>101600</xdr:colOff>
      <xdr:row>57</xdr:row>
      <xdr:rowOff>24811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69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41338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47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160772</xdr:rowOff>
    </xdr:from>
    <xdr:to>
      <xdr:col>102</xdr:col>
      <xdr:colOff>165100</xdr:colOff>
      <xdr:row>53</xdr:row>
      <xdr:rowOff>90922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07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107449</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885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170830</xdr:rowOff>
    </xdr:from>
    <xdr:to>
      <xdr:col>98</xdr:col>
      <xdr:colOff>38100</xdr:colOff>
      <xdr:row>57</xdr:row>
      <xdr:rowOff>100980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77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117507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5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111525</xdr:rowOff>
    </xdr:from>
    <xdr:to>
      <xdr:col>116</xdr:col>
      <xdr:colOff>63500</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484625"/>
          <a:ext cx="838200" cy="2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139224</xdr:rowOff>
    </xdr:from>
    <xdr:to>
      <xdr:col>111</xdr:col>
      <xdr:colOff>177800</xdr:colOff>
      <xdr:row>78</xdr:row>
      <xdr:rowOff>164922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512324"/>
          <a:ext cx="889000" cy="2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164922</xdr:rowOff>
    </xdr:from>
    <xdr:to>
      <xdr:col>107</xdr:col>
      <xdr:colOff>50800</xdr:colOff>
      <xdr:row>78</xdr:row>
      <xdr:rowOff>171208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538022"/>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138481</xdr:rowOff>
    </xdr:from>
    <xdr:to>
      <xdr:col>102</xdr:col>
      <xdr:colOff>114300</xdr:colOff>
      <xdr:row>78</xdr:row>
      <xdr:rowOff>171208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511581"/>
          <a:ext cx="889000" cy="3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60725</xdr:rowOff>
    </xdr:from>
    <xdr:to>
      <xdr:col>116</xdr:col>
      <xdr:colOff>114300</xdr:colOff>
      <xdr:row>78</xdr:row>
      <xdr:rowOff>162325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4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147102</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3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88424</xdr:rowOff>
    </xdr:from>
    <xdr:to>
      <xdr:col>112</xdr:col>
      <xdr:colOff>38100</xdr:colOff>
      <xdr:row>79</xdr:row>
      <xdr:rowOff>18574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4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9701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55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114122</xdr:rowOff>
    </xdr:from>
    <xdr:to>
      <xdr:col>107</xdr:col>
      <xdr:colOff>101600</xdr:colOff>
      <xdr:row>79</xdr:row>
      <xdr:rowOff>44272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4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35399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120408</xdr:rowOff>
    </xdr:from>
    <xdr:to>
      <xdr:col>102</xdr:col>
      <xdr:colOff>165100</xdr:colOff>
      <xdr:row>79</xdr:row>
      <xdr:rowOff>50558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4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41685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58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87681</xdr:rowOff>
    </xdr:from>
    <xdr:to>
      <xdr:col>98</xdr:col>
      <xdr:colOff>38100</xdr:colOff>
      <xdr:row>79</xdr:row>
      <xdr:rowOff>17831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46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8958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55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普通建設事業費は、住民一人当たり５２，９２６円となり、前年度より３４，４９７円の大幅な増となったが、主な増加要因は中央児童センター整備事業や認定こども園整備事業である。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１７，２３９円となっており、前年度より９，４４６円の増となった。増加要因については、公共施設の長寿命化に伴う財源として公共施設整備基金へ積立を行ったことや、ふるさと応援寄附金の増に伴いふるさと寄附基金積立金が増額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今後は、施設の老朽化に伴い公共施設の大規模改修に多額な費用が必要となることが想定されることから、事業の選択と集中による業務改善化を図り、事業費の削減を目指すこととする。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宮城県利府町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35,888
35,715
44.89
15,525,016
14,864,521
630,808
7,693,377
13,728,000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52451</xdr:rowOff>
    </xdr:from>
    <xdr:to>
      <xdr:col>24</xdr:col>
      <xdr:colOff>63500</xdr:colOff>
      <xdr:row>35</xdr:row>
      <xdr:rowOff>78740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53201"/>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78740</xdr:rowOff>
    </xdr:from>
    <xdr:to>
      <xdr:col>19</xdr:col>
      <xdr:colOff>177800</xdr:colOff>
      <xdr:row>35</xdr:row>
      <xdr:rowOff>120269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79490"/>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68834</xdr:rowOff>
    </xdr:from>
    <xdr:to>
      <xdr:col>15</xdr:col>
      <xdr:colOff>50800</xdr:colOff>
      <xdr:row>35</xdr:row>
      <xdr:rowOff>120269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69584"/>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68834</xdr:rowOff>
    </xdr:from>
    <xdr:to>
      <xdr:col>10</xdr:col>
      <xdr:colOff>114300</xdr:colOff>
      <xdr:row>35</xdr:row>
      <xdr:rowOff>92837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6958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xdr:rowOff>
    </xdr:from>
    <xdr:to>
      <xdr:col>24</xdr:col>
      <xdr:colOff>114300</xdr:colOff>
      <xdr:row>35</xdr:row>
      <xdr:rowOff>103251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151528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27940</xdr:rowOff>
    </xdr:from>
    <xdr:to>
      <xdr:col>20</xdr:col>
      <xdr:colOff>38100</xdr:colOff>
      <xdr:row>35</xdr:row>
      <xdr:rowOff>129540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146067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0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69469</xdr:rowOff>
    </xdr:from>
    <xdr:to>
      <xdr:col>15</xdr:col>
      <xdr:colOff>101600</xdr:colOff>
      <xdr:row>35</xdr:row>
      <xdr:rowOff>171069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162196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6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18034</xdr:rowOff>
    </xdr:from>
    <xdr:to>
      <xdr:col>10</xdr:col>
      <xdr:colOff>165100</xdr:colOff>
      <xdr:row>35</xdr:row>
      <xdr:rowOff>119634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136161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42037</xdr:rowOff>
    </xdr:from>
    <xdr:to>
      <xdr:col>6</xdr:col>
      <xdr:colOff>38100</xdr:colOff>
      <xdr:row>35</xdr:row>
      <xdr:rowOff>143637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134764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3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108627</xdr:rowOff>
    </xdr:from>
    <xdr:to>
      <xdr:col>24</xdr:col>
      <xdr:colOff>63500</xdr:colOff>
      <xdr:row>58</xdr:row>
      <xdr:rowOff>134184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52727"/>
          <a:ext cx="8382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63567</xdr:rowOff>
    </xdr:from>
    <xdr:to>
      <xdr:col>19</xdr:col>
      <xdr:colOff>177800</xdr:colOff>
      <xdr:row>58</xdr:row>
      <xdr:rowOff>134184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07667"/>
          <a:ext cx="889000" cy="7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111637</xdr:rowOff>
    </xdr:from>
    <xdr:to>
      <xdr:col>15</xdr:col>
      <xdr:colOff>50800</xdr:colOff>
      <xdr:row>58</xdr:row>
      <xdr:rowOff>63567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12837"/>
          <a:ext cx="889000" cy="29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111637</xdr:rowOff>
    </xdr:from>
    <xdr:to>
      <xdr:col>10</xdr:col>
      <xdr:colOff>114300</xdr:colOff>
      <xdr:row>58</xdr:row>
      <xdr:rowOff>91407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12837"/>
          <a:ext cx="889000" cy="3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57827</xdr:rowOff>
    </xdr:from>
    <xdr:to>
      <xdr:col>24</xdr:col>
      <xdr:colOff>114300</xdr:colOff>
      <xdr:row>58</xdr:row>
      <xdr:rowOff>159427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0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83384</xdr:rowOff>
    </xdr:from>
    <xdr:to>
      <xdr:col>20</xdr:col>
      <xdr:colOff>38100</xdr:colOff>
      <xdr:row>59</xdr:row>
      <xdr:rowOff>13534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2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4661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12767</xdr:rowOff>
    </xdr:from>
    <xdr:to>
      <xdr:col>15</xdr:col>
      <xdr:colOff>101600</xdr:colOff>
      <xdr:row>58</xdr:row>
      <xdr:rowOff>114367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105494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4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60837</xdr:rowOff>
    </xdr:from>
    <xdr:to>
      <xdr:col>10</xdr:col>
      <xdr:colOff>165100</xdr:colOff>
      <xdr:row>56</xdr:row>
      <xdr:rowOff>162437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6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153564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5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40607</xdr:rowOff>
    </xdr:from>
    <xdr:to>
      <xdr:col>6</xdr:col>
      <xdr:colOff>38100</xdr:colOff>
      <xdr:row>58</xdr:row>
      <xdr:rowOff>142207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8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158734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5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136789</xdr:rowOff>
    </xdr:from>
    <xdr:to>
      <xdr:col>24</xdr:col>
      <xdr:colOff>63500</xdr:colOff>
      <xdr:row>77</xdr:row>
      <xdr:rowOff>93264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95539"/>
          <a:ext cx="838200" cy="29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13855</xdr:rowOff>
    </xdr:from>
    <xdr:to>
      <xdr:col>19</xdr:col>
      <xdr:colOff>177800</xdr:colOff>
      <xdr:row>77</xdr:row>
      <xdr:rowOff>93264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15505"/>
          <a:ext cx="889000" cy="7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13855</xdr:rowOff>
    </xdr:from>
    <xdr:to>
      <xdr:col>15</xdr:col>
      <xdr:colOff>50800</xdr:colOff>
      <xdr:row>78</xdr:row>
      <xdr:rowOff>97287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15505"/>
          <a:ext cx="889000" cy="25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97287</xdr:rowOff>
    </xdr:from>
    <xdr:to>
      <xdr:col>10</xdr:col>
      <xdr:colOff>114300</xdr:colOff>
      <xdr:row>78</xdr:row>
      <xdr:rowOff>141415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70387"/>
          <a:ext cx="889000" cy="4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85989</xdr:rowOff>
    </xdr:from>
    <xdr:to>
      <xdr:col>24</xdr:col>
      <xdr:colOff>114300</xdr:colOff>
      <xdr:row>76</xdr:row>
      <xdr:rowOff>16139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4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108866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9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42464</xdr:rowOff>
    </xdr:from>
    <xdr:to>
      <xdr:col>20</xdr:col>
      <xdr:colOff>38100</xdr:colOff>
      <xdr:row>77</xdr:row>
      <xdr:rowOff>144064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135191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3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134505</xdr:rowOff>
    </xdr:from>
    <xdr:to>
      <xdr:col>15</xdr:col>
      <xdr:colOff>101600</xdr:colOff>
      <xdr:row>77</xdr:row>
      <xdr:rowOff>64655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6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55782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5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46487</xdr:rowOff>
    </xdr:from>
    <xdr:to>
      <xdr:col>10</xdr:col>
      <xdr:colOff>165100</xdr:colOff>
      <xdr:row>78</xdr:row>
      <xdr:rowOff>148087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139214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1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90615</xdr:rowOff>
    </xdr:from>
    <xdr:to>
      <xdr:col>6</xdr:col>
      <xdr:colOff>38100</xdr:colOff>
      <xdr:row>79</xdr:row>
      <xdr:rowOff>20765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6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11892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5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107255</xdr:rowOff>
    </xdr:from>
    <xdr:to>
      <xdr:col>24</xdr:col>
      <xdr:colOff>63500</xdr:colOff>
      <xdr:row>98</xdr:row>
      <xdr:rowOff>157302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09355"/>
          <a:ext cx="838200" cy="5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107255</xdr:rowOff>
    </xdr:from>
    <xdr:to>
      <xdr:col>19</xdr:col>
      <xdr:colOff>177800</xdr:colOff>
      <xdr:row>98</xdr:row>
      <xdr:rowOff>122980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09355"/>
          <a:ext cx="889000" cy="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122980</xdr:rowOff>
    </xdr:from>
    <xdr:to>
      <xdr:col>15</xdr:col>
      <xdr:colOff>50800</xdr:colOff>
      <xdr:row>98</xdr:row>
      <xdr:rowOff>152747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25080"/>
          <a:ext cx="889000" cy="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152747</xdr:rowOff>
    </xdr:from>
    <xdr:to>
      <xdr:col>10</xdr:col>
      <xdr:colOff>114300</xdr:colOff>
      <xdr:row>98</xdr:row>
      <xdr:rowOff>152860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54847"/>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106502</xdr:rowOff>
    </xdr:from>
    <xdr:to>
      <xdr:col>24</xdr:col>
      <xdr:colOff>114300</xdr:colOff>
      <xdr:row>99</xdr:row>
      <xdr:rowOff>36652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0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21429</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2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56455</xdr:rowOff>
    </xdr:from>
    <xdr:to>
      <xdr:col>20</xdr:col>
      <xdr:colOff>38100</xdr:colOff>
      <xdr:row>98</xdr:row>
      <xdr:rowOff>158055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5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149182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5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72180</xdr:rowOff>
    </xdr:from>
    <xdr:to>
      <xdr:col>15</xdr:col>
      <xdr:colOff>101600</xdr:colOff>
      <xdr:row>99</xdr:row>
      <xdr:rowOff>2330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7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164907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6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101947</xdr:rowOff>
    </xdr:from>
    <xdr:to>
      <xdr:col>10</xdr:col>
      <xdr:colOff>165100</xdr:colOff>
      <xdr:row>99</xdr:row>
      <xdr:rowOff>32097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0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23224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102060</xdr:rowOff>
    </xdr:from>
    <xdr:to>
      <xdr:col>6</xdr:col>
      <xdr:colOff>38100</xdr:colOff>
      <xdr:row>99</xdr:row>
      <xdr:rowOff>32210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23337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9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120841</xdr:rowOff>
    </xdr:from>
    <xdr:to>
      <xdr:col>55</xdr:col>
      <xdr:colOff>0</xdr:colOff>
      <xdr:row>37</xdr:row>
      <xdr:rowOff>121412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464491"/>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52849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67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121412</xdr:rowOff>
    </xdr:from>
    <xdr:to>
      <xdr:col>50</xdr:col>
      <xdr:colOff>114300</xdr:colOff>
      <xdr:row>37</xdr:row>
      <xdr:rowOff>122174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46506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122174</xdr:rowOff>
    </xdr:from>
    <xdr:to>
      <xdr:col>45</xdr:col>
      <xdr:colOff>177800</xdr:colOff>
      <xdr:row>37</xdr:row>
      <xdr:rowOff>148272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465824"/>
          <a:ext cx="8890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148272</xdr:rowOff>
    </xdr:from>
    <xdr:to>
      <xdr:col>41</xdr:col>
      <xdr:colOff>50800</xdr:colOff>
      <xdr:row>38</xdr:row>
      <xdr:rowOff>3683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491922"/>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70041</xdr:rowOff>
    </xdr:from>
    <xdr:to>
      <xdr:col>55</xdr:col>
      <xdr:colOff>50800</xdr:colOff>
      <xdr:row>38</xdr:row>
      <xdr:rowOff>191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92918</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26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70612</xdr:rowOff>
    </xdr:from>
    <xdr:to>
      <xdr:col>50</xdr:col>
      <xdr:colOff>165100</xdr:colOff>
      <xdr:row>38</xdr:row>
      <xdr:rowOff>762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17289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18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71374</xdr:rowOff>
    </xdr:from>
    <xdr:to>
      <xdr:col>46</xdr:col>
      <xdr:colOff>38100</xdr:colOff>
      <xdr:row>38</xdr:row>
      <xdr:rowOff>1524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18051</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19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97472</xdr:rowOff>
    </xdr:from>
    <xdr:to>
      <xdr:col>41</xdr:col>
      <xdr:colOff>101600</xdr:colOff>
      <xdr:row>38</xdr:row>
      <xdr:rowOff>27622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4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44149</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21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124333</xdr:rowOff>
    </xdr:from>
    <xdr:to>
      <xdr:col>36</xdr:col>
      <xdr:colOff>165100</xdr:colOff>
      <xdr:row>38</xdr:row>
      <xdr:rowOff>54483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71010</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24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229</xdr:rowOff>
    </xdr:from>
    <xdr:to>
      <xdr:col>55</xdr:col>
      <xdr:colOff>0</xdr:colOff>
      <xdr:row>59</xdr:row>
      <xdr:rowOff>1397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115779"/>
          <a:ext cx="838200" cy="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229</xdr:rowOff>
    </xdr:from>
    <xdr:to>
      <xdr:col>50</xdr:col>
      <xdr:colOff>114300</xdr:colOff>
      <xdr:row>59</xdr:row>
      <xdr:rowOff>381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1577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381</xdr:rowOff>
    </xdr:from>
    <xdr:to>
      <xdr:col>45</xdr:col>
      <xdr:colOff>177800</xdr:colOff>
      <xdr:row>59</xdr:row>
      <xdr:rowOff>5067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115931"/>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6769</xdr:rowOff>
    </xdr:from>
    <xdr:to>
      <xdr:col>41</xdr:col>
      <xdr:colOff>50800</xdr:colOff>
      <xdr:row>59</xdr:row>
      <xdr:rowOff>5067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779419"/>
          <a:ext cx="889000" cy="34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122047</xdr:rowOff>
    </xdr:from>
    <xdr:to>
      <xdr:col>55</xdr:col>
      <xdr:colOff>50800</xdr:colOff>
      <xdr:row>59</xdr:row>
      <xdr:rowOff>52197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36974</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8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120879</xdr:rowOff>
    </xdr:from>
    <xdr:to>
      <xdr:col>50</xdr:col>
      <xdr:colOff>165100</xdr:colOff>
      <xdr:row>59</xdr:row>
      <xdr:rowOff>51029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6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42156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5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121031</xdr:rowOff>
    </xdr:from>
    <xdr:to>
      <xdr:col>46</xdr:col>
      <xdr:colOff>38100</xdr:colOff>
      <xdr:row>59</xdr:row>
      <xdr:rowOff>51181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6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42308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125717</xdr:rowOff>
    </xdr:from>
    <xdr:to>
      <xdr:col>41</xdr:col>
      <xdr:colOff>101600</xdr:colOff>
      <xdr:row>59</xdr:row>
      <xdr:rowOff>55867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6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46994</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6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127419</xdr:rowOff>
    </xdr:from>
    <xdr:to>
      <xdr:col>36</xdr:col>
      <xdr:colOff>165100</xdr:colOff>
      <xdr:row>57</xdr:row>
      <xdr:rowOff>57569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74096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5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137985</xdr:rowOff>
    </xdr:from>
    <xdr:to>
      <xdr:col>55</xdr:col>
      <xdr:colOff>0</xdr:colOff>
      <xdr:row>74</xdr:row>
      <xdr:rowOff>79159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482385"/>
          <a:ext cx="838200" cy="28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10389</xdr:rowOff>
    </xdr:from>
    <xdr:to>
      <xdr:col>50</xdr:col>
      <xdr:colOff>114300</xdr:colOff>
      <xdr:row>74</xdr:row>
      <xdr:rowOff>79159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697689"/>
          <a:ext cx="889000" cy="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10389</xdr:rowOff>
    </xdr:from>
    <xdr:to>
      <xdr:col>45</xdr:col>
      <xdr:colOff>177800</xdr:colOff>
      <xdr:row>77</xdr:row>
      <xdr:rowOff>84759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2697689"/>
          <a:ext cx="889000" cy="58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84759</xdr:rowOff>
    </xdr:from>
    <xdr:to>
      <xdr:col>41</xdr:col>
      <xdr:colOff>50800</xdr:colOff>
      <xdr:row>78</xdr:row>
      <xdr:rowOff>81102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86409"/>
          <a:ext cx="889000" cy="16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87185</xdr:rowOff>
    </xdr:from>
    <xdr:to>
      <xdr:col>55</xdr:col>
      <xdr:colOff>50800</xdr:colOff>
      <xdr:row>73</xdr:row>
      <xdr:rowOff>17335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4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110062</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28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28359</xdr:rowOff>
    </xdr:from>
    <xdr:to>
      <xdr:col>50</xdr:col>
      <xdr:colOff>165100</xdr:colOff>
      <xdr:row>74</xdr:row>
      <xdr:rowOff>129959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71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146486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49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131039</xdr:rowOff>
    </xdr:from>
    <xdr:to>
      <xdr:col>46</xdr:col>
      <xdr:colOff>38100</xdr:colOff>
      <xdr:row>74</xdr:row>
      <xdr:rowOff>61189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64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77716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42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33959</xdr:rowOff>
    </xdr:from>
    <xdr:to>
      <xdr:col>41</xdr:col>
      <xdr:colOff>101600</xdr:colOff>
      <xdr:row>77</xdr:row>
      <xdr:rowOff>135559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126686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2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30302</xdr:rowOff>
    </xdr:from>
    <xdr:to>
      <xdr:col>36</xdr:col>
      <xdr:colOff>165100</xdr:colOff>
      <xdr:row>78</xdr:row>
      <xdr:rowOff>131902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0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123029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9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129490</xdr:rowOff>
    </xdr:from>
    <xdr:to>
      <xdr:col>55</xdr:col>
      <xdr:colOff>0</xdr:colOff>
      <xdr:row>97</xdr:row>
      <xdr:rowOff>14936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588690"/>
          <a:ext cx="838200" cy="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14936</xdr:rowOff>
    </xdr:from>
    <xdr:to>
      <xdr:col>50</xdr:col>
      <xdr:colOff>114300</xdr:colOff>
      <xdr:row>97</xdr:row>
      <xdr:rowOff>110465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645586"/>
          <a:ext cx="889000" cy="9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59474</xdr:rowOff>
    </xdr:from>
    <xdr:to>
      <xdr:col>45</xdr:col>
      <xdr:colOff>177800</xdr:colOff>
      <xdr:row>97</xdr:row>
      <xdr:rowOff>110465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690124"/>
          <a:ext cx="889000" cy="5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59474</xdr:rowOff>
    </xdr:from>
    <xdr:to>
      <xdr:col>41</xdr:col>
      <xdr:colOff>50800</xdr:colOff>
      <xdr:row>97</xdr:row>
      <xdr:rowOff>78702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690124"/>
          <a:ext cx="889000" cy="1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78690</xdr:rowOff>
    </xdr:from>
    <xdr:to>
      <xdr:col>55</xdr:col>
      <xdr:colOff>50800</xdr:colOff>
      <xdr:row>97</xdr:row>
      <xdr:rowOff>8840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57117</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135586</xdr:rowOff>
    </xdr:from>
    <xdr:to>
      <xdr:col>50</xdr:col>
      <xdr:colOff>165100</xdr:colOff>
      <xdr:row>97</xdr:row>
      <xdr:rowOff>65736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9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59665</xdr:rowOff>
    </xdr:from>
    <xdr:to>
      <xdr:col>46</xdr:col>
      <xdr:colOff>38100</xdr:colOff>
      <xdr:row>97</xdr:row>
      <xdr:rowOff>161265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152392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8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8674</xdr:rowOff>
    </xdr:from>
    <xdr:to>
      <xdr:col>41</xdr:col>
      <xdr:colOff>101600</xdr:colOff>
      <xdr:row>97</xdr:row>
      <xdr:rowOff>110274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3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101401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3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27902</xdr:rowOff>
    </xdr:from>
    <xdr:to>
      <xdr:col>36</xdr:col>
      <xdr:colOff>165100</xdr:colOff>
      <xdr:row>97</xdr:row>
      <xdr:rowOff>129502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5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120629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5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46431</xdr:rowOff>
    </xdr:from>
    <xdr:to>
      <xdr:col>85</xdr:col>
      <xdr:colOff>127000</xdr:colOff>
      <xdr:row>38</xdr:row>
      <xdr:rowOff>88417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561531"/>
          <a:ext cx="8382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46431</xdr:rowOff>
    </xdr:from>
    <xdr:to>
      <xdr:col>81</xdr:col>
      <xdr:colOff>50800</xdr:colOff>
      <xdr:row>38</xdr:row>
      <xdr:rowOff>81635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61531"/>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44907</xdr:rowOff>
    </xdr:from>
    <xdr:to>
      <xdr:col>76</xdr:col>
      <xdr:colOff>114300</xdr:colOff>
      <xdr:row>38</xdr:row>
      <xdr:rowOff>81635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560007"/>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37211</xdr:rowOff>
    </xdr:from>
    <xdr:to>
      <xdr:col>71</xdr:col>
      <xdr:colOff>177800</xdr:colOff>
      <xdr:row>38</xdr:row>
      <xdr:rowOff>44907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552311"/>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37617</xdr:rowOff>
    </xdr:from>
    <xdr:to>
      <xdr:col>85</xdr:col>
      <xdr:colOff>177800</xdr:colOff>
      <xdr:row>38</xdr:row>
      <xdr:rowOff>139217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5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123994</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6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167081</xdr:rowOff>
    </xdr:from>
    <xdr:to>
      <xdr:col>81</xdr:col>
      <xdr:colOff>101600</xdr:colOff>
      <xdr:row>38</xdr:row>
      <xdr:rowOff>97231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88358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30835</xdr:rowOff>
    </xdr:from>
    <xdr:to>
      <xdr:col>76</xdr:col>
      <xdr:colOff>165100</xdr:colOff>
      <xdr:row>38</xdr:row>
      <xdr:rowOff>132435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123562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3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165557</xdr:rowOff>
    </xdr:from>
    <xdr:to>
      <xdr:col>72</xdr:col>
      <xdr:colOff>38100</xdr:colOff>
      <xdr:row>38</xdr:row>
      <xdr:rowOff>95707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0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86834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157861</xdr:rowOff>
    </xdr:from>
    <xdr:to>
      <xdr:col>67</xdr:col>
      <xdr:colOff>101600</xdr:colOff>
      <xdr:row>38</xdr:row>
      <xdr:rowOff>88011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79138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5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64605</xdr:rowOff>
    </xdr:from>
    <xdr:to>
      <xdr:col>85</xdr:col>
      <xdr:colOff>127000</xdr:colOff>
      <xdr:row>57</xdr:row>
      <xdr:rowOff>72766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837255"/>
          <a:ext cx="8382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52382</xdr:rowOff>
    </xdr:from>
    <xdr:to>
      <xdr:col>81</xdr:col>
      <xdr:colOff>50800</xdr:colOff>
      <xdr:row>57</xdr:row>
      <xdr:rowOff>64605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25032"/>
          <a:ext cx="889000" cy="1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122136</xdr:rowOff>
    </xdr:from>
    <xdr:to>
      <xdr:col>76</xdr:col>
      <xdr:colOff>114300</xdr:colOff>
      <xdr:row>57</xdr:row>
      <xdr:rowOff>52382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380436"/>
          <a:ext cx="889000" cy="44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70960</xdr:rowOff>
    </xdr:from>
    <xdr:to>
      <xdr:col>71</xdr:col>
      <xdr:colOff>177800</xdr:colOff>
      <xdr:row>54</xdr:row>
      <xdr:rowOff>122136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329260"/>
          <a:ext cx="889000" cy="5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21966</xdr:rowOff>
    </xdr:from>
    <xdr:to>
      <xdr:col>85</xdr:col>
      <xdr:colOff>177800</xdr:colOff>
      <xdr:row>57</xdr:row>
      <xdr:rowOff>123566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9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393</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7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13805</xdr:rowOff>
    </xdr:from>
    <xdr:to>
      <xdr:col>81</xdr:col>
      <xdr:colOff>101600</xdr:colOff>
      <xdr:row>57</xdr:row>
      <xdr:rowOff>115405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8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106532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7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1582</xdr:rowOff>
    </xdr:from>
    <xdr:to>
      <xdr:col>76</xdr:col>
      <xdr:colOff>165100</xdr:colOff>
      <xdr:row>57</xdr:row>
      <xdr:rowOff>103182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94309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71336</xdr:rowOff>
    </xdr:from>
    <xdr:to>
      <xdr:col>72</xdr:col>
      <xdr:colOff>38100</xdr:colOff>
      <xdr:row>55</xdr:row>
      <xdr:rowOff>1486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32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18013</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910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20160</xdr:rowOff>
    </xdr:from>
    <xdr:to>
      <xdr:col>67</xdr:col>
      <xdr:colOff>101600</xdr:colOff>
      <xdr:row>54</xdr:row>
      <xdr:rowOff>121760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27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138287</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14795" y="905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12827</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385927"/>
          <a:ext cx="838200" cy="25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12827</xdr:rowOff>
    </xdr:from>
    <xdr:to>
      <xdr:col>81</xdr:col>
      <xdr:colOff>50800</xdr:colOff>
      <xdr:row>79</xdr:row>
      <xdr:rowOff>63641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385927"/>
          <a:ext cx="889000" cy="22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83786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62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157890</xdr:rowOff>
    </xdr:from>
    <xdr:to>
      <xdr:col>76</xdr:col>
      <xdr:colOff>114300</xdr:colOff>
      <xdr:row>79</xdr:row>
      <xdr:rowOff>63641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30990"/>
          <a:ext cx="889000" cy="7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130359</xdr:rowOff>
    </xdr:from>
    <xdr:to>
      <xdr:col>71</xdr:col>
      <xdr:colOff>177800</xdr:colOff>
      <xdr:row>78</xdr:row>
      <xdr:rowOff>157890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03459"/>
          <a:ext cx="889000" cy="2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86791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6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74675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6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133477</xdr:rowOff>
    </xdr:from>
    <xdr:to>
      <xdr:col>81</xdr:col>
      <xdr:colOff>101600</xdr:colOff>
      <xdr:row>78</xdr:row>
      <xdr:rowOff>63627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3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80154</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11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12841</xdr:rowOff>
    </xdr:from>
    <xdr:to>
      <xdr:col>76</xdr:col>
      <xdr:colOff>165100</xdr:colOff>
      <xdr:row>79</xdr:row>
      <xdr:rowOff>114441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105568</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65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107090</xdr:rowOff>
    </xdr:from>
    <xdr:to>
      <xdr:col>72</xdr:col>
      <xdr:colOff>38100</xdr:colOff>
      <xdr:row>79</xdr:row>
      <xdr:rowOff>37240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48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53767</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25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79559</xdr:rowOff>
    </xdr:from>
    <xdr:to>
      <xdr:col>67</xdr:col>
      <xdr:colOff>101600</xdr:colOff>
      <xdr:row>79</xdr:row>
      <xdr:rowOff>9709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26236</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22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60882</xdr:rowOff>
    </xdr:from>
    <xdr:to>
      <xdr:col>85</xdr:col>
      <xdr:colOff>127000</xdr:colOff>
      <xdr:row>96</xdr:row>
      <xdr:rowOff>106928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520082"/>
          <a:ext cx="8382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106928</xdr:rowOff>
    </xdr:from>
    <xdr:to>
      <xdr:col>81</xdr:col>
      <xdr:colOff>50800</xdr:colOff>
      <xdr:row>96</xdr:row>
      <xdr:rowOff>124972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566128"/>
          <a:ext cx="889000" cy="1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124972</xdr:rowOff>
    </xdr:from>
    <xdr:to>
      <xdr:col>76</xdr:col>
      <xdr:colOff>114300</xdr:colOff>
      <xdr:row>96</xdr:row>
      <xdr:rowOff>153057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584172"/>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54432</xdr:rowOff>
    </xdr:from>
    <xdr:to>
      <xdr:col>71</xdr:col>
      <xdr:colOff>177800</xdr:colOff>
      <xdr:row>96</xdr:row>
      <xdr:rowOff>153057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513632"/>
          <a:ext cx="889000" cy="9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10082</xdr:rowOff>
    </xdr:from>
    <xdr:to>
      <xdr:col>85</xdr:col>
      <xdr:colOff>177800</xdr:colOff>
      <xdr:row>96</xdr:row>
      <xdr:rowOff>111682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46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159959</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44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56128</xdr:rowOff>
    </xdr:from>
    <xdr:to>
      <xdr:col>81</xdr:col>
      <xdr:colOff>101600</xdr:colOff>
      <xdr:row>96</xdr:row>
      <xdr:rowOff>157728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148855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0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74172</xdr:rowOff>
    </xdr:from>
    <xdr:to>
      <xdr:col>76</xdr:col>
      <xdr:colOff>165100</xdr:colOff>
      <xdr:row>97</xdr:row>
      <xdr:rowOff>4322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3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166899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2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102257</xdr:rowOff>
    </xdr:from>
    <xdr:to>
      <xdr:col>72</xdr:col>
      <xdr:colOff>38100</xdr:colOff>
      <xdr:row>97</xdr:row>
      <xdr:rowOff>32407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6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23534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5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4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121759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2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住民一人当たり２９，０４５円となっており、類似団体と比較して一人当たりコストが高い状況となっている。これは、ふるさと寄附金が前年度から大幅に増加したことに伴い、ふるさと応援寄附金支援委託及び基金積立金が増額となったこと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１７７，８８２円となっており、前年度から３９，２８８円増加し、類似団体平均よりも高い数値となっている。これは、認定こども園整備事業や保育所整備事業、中央児童センター整備事業の実施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今後は、学校施設の長寿命化による教育費の増加や高齢化による民生費の増加が想定されることから、財源確保対策や事業の精査を通じて適切な財政運営に努めていく。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宮城県利府町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中長期的な見通しのもとに、決算剰余金を積み立てるとともに、最低水準の取り崩しに努めている。令和３年度に基金積立を行ったことにより残高が一時的に回復したが、令和５年度は、財源調整のための繰入額が増額となったことから、標準財政規模比は</a:t>
          </a:r>
          <a:r>
            <a:rPr kumimoji="1" lang="en-US" altLang="ja-JP" sz="1400">
              <a:latin typeface="ＭＳ ゴシック" pitchFamily="49" charset="-128"/>
              <a:ea typeface="ＭＳ ゴシック" pitchFamily="49" charset="-128"/>
            </a:rPr>
            <a:t>17.22</a:t>
          </a:r>
          <a:r>
            <a:rPr kumimoji="1" lang="ja-JP" altLang="en-US" sz="1400">
              <a:latin typeface="ＭＳ ゴシック" pitchFamily="49" charset="-128"/>
              <a:ea typeface="ＭＳ ゴシック" pitchFamily="49" charset="-128"/>
            </a:rPr>
            <a:t>％と</a:t>
          </a:r>
          <a:r>
            <a:rPr kumimoji="1" lang="en-US" altLang="ja-JP" sz="1400">
              <a:latin typeface="ＭＳ ゴシック" pitchFamily="49" charset="-128"/>
              <a:ea typeface="ＭＳ ゴシック" pitchFamily="49" charset="-128"/>
            </a:rPr>
            <a:t>6.26</a:t>
          </a:r>
          <a:r>
            <a:rPr kumimoji="1" lang="ja-JP" altLang="en-US" sz="1400">
              <a:latin typeface="ＭＳ ゴシック" pitchFamily="49" charset="-128"/>
              <a:ea typeface="ＭＳ ゴシック" pitchFamily="49" charset="-128"/>
            </a:rPr>
            <a:t>％減少した。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宮城県利府町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連結実質赤字比率について、各年度を通じて全会計とも赤字は生じていない。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今後も引き続き赤字が発生しないよう健全な財政運営に努める。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宮城県利府町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実質公債費比率（分子）の構成要素に占める割合が大きな元利償還金は、大規模事業（文化複合施設リフノス建設事業）の償還が始まったことにより増額で推移している。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今後も、起債抑制策（当該年度元金償還額を上回らない当該年度借入額の設定）を継続的に実施し、地方債償還額の抑制を図る。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宮城県利府町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大規模事業（文化複合施設リフノス建設事業）の借入を行ったことから地方債現在高が増加した。令和３年度以降、政策的かつ継続的に借入額の調整を行ったことから、地方債現在高が減少したが、退職手当負担見込額が増加し、充当可能財源である基準財政需要額算入見込額も減少したため、将来負担比率の分子については増加することとなった。</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今後も継続して将来負担に配慮した財政運営に努めていく必要がある。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宮城県利府町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その他特定目的基金については、ふるさと応援寄附金の増に伴い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百万円の増となったが、財政調整基金については、財源不足を補うため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百万円を取り崩したため、財政調整基金残高は減少した。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伴い、公共施設整備基金については減少することが想定され、減債基金についても計画的に償還元金へ充当していくことで減少が見込まれることから、財政調整基金の繰入については、事業費における一般財源が多額となることのないように十分に精査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公共施設整備基金：教育、文化、福祉等の公共施設の整備を図り、もって町民福祉の向上に資する経費の財源に充てるもの。</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ふるさと応援寄附基金：自然、</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文化及び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産業等が調和し、町民が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生きがい、喜び、心の豊かさ及び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幸せを実感できるまちづくりに資する経費の財源に充てる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公共施設整備基金：翌年度以降に公共施設を整備するための財源に充てる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増額したもの。</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PR</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事業の拡充等により、ふるさと応援寄附金が増額となったため、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増額となったもの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公共施設整備基金：今後予想される公共施設の老朽化に対応していくため、基金の充当を考えている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ことから、今後も財源状況をみながら積立を行っていく。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ふるさと応援寄附金基金：ふるさと応援寄附金については、確実な歳入とはならないため、この寄附金に頼りすぎることのないように財源充当を行っていく。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財源不足を補うために財政調整基金の取崩額が増加し、基金残高が減少傾向にある。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財政調整基金については、大規模災害があった際の安定的な財政運営の観点に加え、年度間のバランスをとる上で重要な基金となっているため、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自主財源を確保すると共に、新規事業の実施等について検証を行い、財政の健全化に努める。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令和５年度は、普通交付税の臨時財政対策債償還基金費の増に伴い、積立を行ったため増額した。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地方債の償還計画を踏まえ、将来に負担を残すことのないように償還元金へ積極的に充当していく。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15525016</v>
      </c>
      <c r="BO4" s="371"/>
      <c r="BP4" s="371"/>
      <c r="BQ4" s="371"/>
      <c r="BR4" s="371"/>
      <c r="BS4" s="371"/>
      <c r="BT4" s="371"/>
      <c r="BU4" s="372"/>
      <c r="BV4" s="370">
        <v>13764219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8.1999999999999993</v>
      </c>
      <c r="CU4" s="377"/>
      <c r="CV4" s="377"/>
      <c r="CW4" s="377"/>
      <c r="CX4" s="377"/>
      <c r="CY4" s="377"/>
      <c r="CZ4" s="377"/>
      <c r="DA4" s="378"/>
      <c r="DB4" s="376">
        <v>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14864521</v>
      </c>
      <c r="BO5" s="408"/>
      <c r="BP5" s="408"/>
      <c r="BQ5" s="408"/>
      <c r="BR5" s="408"/>
      <c r="BS5" s="408"/>
      <c r="BT5" s="408"/>
      <c r="BU5" s="409"/>
      <c r="BV5" s="407">
        <v>13142172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v>
      </c>
      <c r="CU5" s="405"/>
      <c r="CV5" s="405"/>
      <c r="CW5" s="405"/>
      <c r="CX5" s="405"/>
      <c r="CY5" s="405"/>
      <c r="CZ5" s="405"/>
      <c r="DA5" s="406"/>
      <c r="DB5" s="404">
        <v>88.7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660495</v>
      </c>
      <c r="BO6" s="408"/>
      <c r="BP6" s="408"/>
      <c r="BQ6" s="408"/>
      <c r="BR6" s="408"/>
      <c r="BS6" s="408"/>
      <c r="BT6" s="408"/>
      <c r="BU6" s="409"/>
      <c r="BV6" s="407">
        <v>622047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93.8</v>
      </c>
      <c r="CU6" s="445"/>
      <c r="CV6" s="445"/>
      <c r="CW6" s="445"/>
      <c r="CX6" s="445"/>
      <c r="CY6" s="445"/>
      <c r="CZ6" s="445"/>
      <c r="DA6" s="446"/>
      <c r="DB6" s="444">
        <v>90.8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29687</v>
      </c>
      <c r="BO7" s="408"/>
      <c r="BP7" s="408"/>
      <c r="BQ7" s="408"/>
      <c r="BR7" s="408"/>
      <c r="BS7" s="408"/>
      <c r="BT7" s="408"/>
      <c r="BU7" s="409"/>
      <c r="BV7" s="407">
        <v>27821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7693377</v>
      </c>
      <c r="CU7" s="408"/>
      <c r="CV7" s="408"/>
      <c r="CW7" s="408"/>
      <c r="CX7" s="408"/>
      <c r="CY7" s="408"/>
      <c r="CZ7" s="408"/>
      <c r="DA7" s="409"/>
      <c r="DB7" s="407">
        <v>7456472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630808</v>
      </c>
      <c r="BO8" s="408"/>
      <c r="BP8" s="408"/>
      <c r="BQ8" s="408"/>
      <c r="BR8" s="408"/>
      <c r="BS8" s="408"/>
      <c r="BT8" s="408"/>
      <c r="BU8" s="409"/>
      <c r="BV8" s="407">
        <v>594226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0.78</v>
      </c>
      <c r="CU8" s="448"/>
      <c r="CV8" s="448"/>
      <c r="CW8" s="448"/>
      <c r="CX8" s="448"/>
      <c r="CY8" s="448"/>
      <c r="CZ8" s="448"/>
      <c r="DA8" s="449"/>
      <c r="DB8" s="447">
        <v>0.8</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35182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36582</v>
      </c>
      <c r="BO9" s="408"/>
      <c r="BP9" s="408"/>
      <c r="BQ9" s="408"/>
      <c r="BR9" s="408"/>
      <c r="BS9" s="408"/>
      <c r="BT9" s="408"/>
      <c r="BU9" s="409"/>
      <c r="BV9" s="407">
        <v>10841</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12.3</v>
      </c>
      <c r="CU9" s="405"/>
      <c r="CV9" s="405"/>
      <c r="CW9" s="405"/>
      <c r="CX9" s="405"/>
      <c r="CY9" s="405"/>
      <c r="CZ9" s="405"/>
      <c r="DA9" s="406"/>
      <c r="DB9" s="404">
        <v>12.1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35835</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1787</v>
      </c>
      <c r="BO10" s="408"/>
      <c r="BP10" s="408"/>
      <c r="BQ10" s="408"/>
      <c r="BR10" s="408"/>
      <c r="BS10" s="408"/>
      <c r="BT10" s="408"/>
      <c r="BU10" s="409"/>
      <c r="BV10" s="407">
        <v>1283</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35888</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728416</v>
      </c>
      <c r="BO12" s="408"/>
      <c r="BP12" s="408"/>
      <c r="BQ12" s="408"/>
      <c r="BR12" s="408"/>
      <c r="BS12" s="408"/>
      <c r="BT12" s="408"/>
      <c r="BU12" s="409"/>
      <c r="BV12" s="407">
        <v>250116</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35715</v>
      </c>
      <c r="S13" s="492"/>
      <c r="T13" s="492"/>
      <c r="U13" s="492"/>
      <c r="V13" s="493"/>
      <c r="W13" s="423" t="s">
        <v>130</v>
      </c>
      <c r="X13" s="424"/>
      <c r="Y13" s="424"/>
      <c r="Z13" s="424"/>
      <c r="AA13" s="424"/>
      <c r="AB13" s="414"/>
      <c r="AC13" s="458">
        <v>310</v>
      </c>
      <c r="AD13" s="459"/>
      <c r="AE13" s="459"/>
      <c r="AF13" s="459"/>
      <c r="AG13" s="501"/>
      <c r="AH13" s="458">
        <v>336</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-690047</v>
      </c>
      <c r="BO13" s="408"/>
      <c r="BP13" s="408"/>
      <c r="BQ13" s="408"/>
      <c r="BR13" s="408"/>
      <c r="BS13" s="408"/>
      <c r="BT13" s="408"/>
      <c r="BU13" s="409"/>
      <c r="BV13" s="407">
        <v>-237992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6.9</v>
      </c>
      <c r="CU13" s="405"/>
      <c r="CV13" s="405"/>
      <c r="CW13" s="405"/>
      <c r="CX13" s="405"/>
      <c r="CY13" s="405"/>
      <c r="CZ13" s="405"/>
      <c r="DA13" s="406"/>
      <c r="DB13" s="404">
        <v>6.3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35960</v>
      </c>
      <c r="S14" s="492"/>
      <c r="T14" s="492"/>
      <c r="U14" s="492"/>
      <c r="V14" s="493"/>
      <c r="W14" s="397"/>
      <c r="X14" s="398"/>
      <c r="Y14" s="398"/>
      <c r="Z14" s="398"/>
      <c r="AA14" s="398"/>
      <c r="AB14" s="387"/>
      <c r="AC14" s="494">
        <v>1.8</v>
      </c>
      <c r="AD14" s="495"/>
      <c r="AE14" s="495"/>
      <c r="AF14" s="495"/>
      <c r="AG14" s="496"/>
      <c r="AH14" s="494">
        <v>1.9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40.5</v>
      </c>
      <c r="CU14" s="506"/>
      <c r="CV14" s="506"/>
      <c r="CW14" s="506"/>
      <c r="CX14" s="506"/>
      <c r="CY14" s="506"/>
      <c r="CZ14" s="506"/>
      <c r="DA14" s="507"/>
      <c r="DB14" s="505">
        <v>39.6</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35834</v>
      </c>
      <c r="S15" s="492"/>
      <c r="T15" s="492"/>
      <c r="U15" s="492"/>
      <c r="V15" s="493"/>
      <c r="W15" s="423" t="s">
        <v>137</v>
      </c>
      <c r="X15" s="424"/>
      <c r="Y15" s="424"/>
      <c r="Z15" s="424"/>
      <c r="AA15" s="424"/>
      <c r="AB15" s="414"/>
      <c r="AC15" s="458">
        <v>3839</v>
      </c>
      <c r="AD15" s="459"/>
      <c r="AE15" s="459"/>
      <c r="AF15" s="459"/>
      <c r="AG15" s="501"/>
      <c r="AH15" s="458">
        <v>4030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4993407</v>
      </c>
      <c r="BO15" s="371"/>
      <c r="BP15" s="371"/>
      <c r="BQ15" s="371"/>
      <c r="BR15" s="371"/>
      <c r="BS15" s="371"/>
      <c r="BT15" s="371"/>
      <c r="BU15" s="372"/>
      <c r="BV15" s="370">
        <v>4705677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22.8</v>
      </c>
      <c r="AD16" s="495"/>
      <c r="AE16" s="495"/>
      <c r="AF16" s="495"/>
      <c r="AG16" s="496"/>
      <c r="AH16" s="494">
        <v>23.1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6263191</v>
      </c>
      <c r="BO16" s="408"/>
      <c r="BP16" s="408"/>
      <c r="BQ16" s="408"/>
      <c r="BR16" s="408"/>
      <c r="BS16" s="408"/>
      <c r="BT16" s="408"/>
      <c r="BU16" s="409"/>
      <c r="BV16" s="407">
        <v>6002827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12675</v>
      </c>
      <c r="AD17" s="459"/>
      <c r="AE17" s="459"/>
      <c r="AF17" s="459"/>
      <c r="AG17" s="501"/>
      <c r="AH17" s="458">
        <v>13056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6327403</v>
      </c>
      <c r="BO17" s="408"/>
      <c r="BP17" s="408"/>
      <c r="BQ17" s="408"/>
      <c r="BR17" s="408"/>
      <c r="BS17" s="408"/>
      <c r="BT17" s="408"/>
      <c r="BU17" s="409"/>
      <c r="BV17" s="407">
        <v>5962037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44.89</v>
      </c>
      <c r="M18" s="531"/>
      <c r="N18" s="531"/>
      <c r="O18" s="531"/>
      <c r="P18" s="531"/>
      <c r="Q18" s="531"/>
      <c r="R18" s="532"/>
      <c r="S18" s="532"/>
      <c r="T18" s="532"/>
      <c r="U18" s="532"/>
      <c r="V18" s="533"/>
      <c r="W18" s="425"/>
      <c r="X18" s="426"/>
      <c r="Y18" s="426"/>
      <c r="Z18" s="426"/>
      <c r="AA18" s="426"/>
      <c r="AB18" s="417"/>
      <c r="AC18" s="534">
        <v>75.3</v>
      </c>
      <c r="AD18" s="535"/>
      <c r="AE18" s="535"/>
      <c r="AF18" s="535"/>
      <c r="AG18" s="536"/>
      <c r="AH18" s="534">
        <v>74.900000000000006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7205814</v>
      </c>
      <c r="BO18" s="408"/>
      <c r="BP18" s="408"/>
      <c r="BQ18" s="408"/>
      <c r="BR18" s="408"/>
      <c r="BS18" s="408"/>
      <c r="BT18" s="408"/>
      <c r="BU18" s="409"/>
      <c r="BV18" s="407">
        <v>6897018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784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9252765</v>
      </c>
      <c r="BO19" s="408"/>
      <c r="BP19" s="408"/>
      <c r="BQ19" s="408"/>
      <c r="BR19" s="408"/>
      <c r="BS19" s="408"/>
      <c r="BT19" s="408"/>
      <c r="BU19" s="409"/>
      <c r="BV19" s="407">
        <v>8668663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12538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13728000</v>
      </c>
      <c r="BO22" s="371"/>
      <c r="BP22" s="371"/>
      <c r="BQ22" s="371"/>
      <c r="BR22" s="371"/>
      <c r="BS22" s="371"/>
      <c r="BT22" s="371"/>
      <c r="BU22" s="372"/>
      <c r="BV22" s="370">
        <v>14118887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8879132</v>
      </c>
      <c r="BO23" s="408"/>
      <c r="BP23" s="408"/>
      <c r="BQ23" s="408"/>
      <c r="BR23" s="408"/>
      <c r="BS23" s="408"/>
      <c r="BT23" s="408"/>
      <c r="BU23" s="409"/>
      <c r="BV23" s="407">
        <v>9546839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8490</v>
      </c>
      <c r="R24" s="459"/>
      <c r="S24" s="459"/>
      <c r="T24" s="459"/>
      <c r="U24" s="459"/>
      <c r="V24" s="501"/>
      <c r="W24" s="553"/>
      <c r="X24" s="554"/>
      <c r="Y24" s="555"/>
      <c r="Z24" s="457" t="s">
        <v>162</v>
      </c>
      <c r="AA24" s="437"/>
      <c r="AB24" s="437"/>
      <c r="AC24" s="437"/>
      <c r="AD24" s="437"/>
      <c r="AE24" s="437"/>
      <c r="AF24" s="437"/>
      <c r="AG24" s="438"/>
      <c r="AH24" s="458">
        <v>212</v>
      </c>
      <c r="AI24" s="459"/>
      <c r="AJ24" s="459"/>
      <c r="AK24" s="459"/>
      <c r="AL24" s="501"/>
      <c r="AM24" s="458">
        <v>621584</v>
      </c>
      <c r="AN24" s="459"/>
      <c r="AO24" s="459"/>
      <c r="AP24" s="459"/>
      <c r="AQ24" s="459"/>
      <c r="AR24" s="501"/>
      <c r="AS24" s="458">
        <v>2932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8675789</v>
      </c>
      <c r="BO24" s="408"/>
      <c r="BP24" s="408"/>
      <c r="BQ24" s="408"/>
      <c r="BR24" s="408"/>
      <c r="BS24" s="408"/>
      <c r="BT24" s="408"/>
      <c r="BU24" s="409"/>
      <c r="BV24" s="407">
        <v>8676402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6460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2712384</v>
      </c>
      <c r="BO25" s="371"/>
      <c r="BP25" s="371"/>
      <c r="BQ25" s="371"/>
      <c r="BR25" s="371"/>
      <c r="BS25" s="371"/>
      <c r="BT25" s="371"/>
      <c r="BU25" s="372"/>
      <c r="BV25" s="370">
        <v>2560065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5740</v>
      </c>
      <c r="R26" s="459"/>
      <c r="S26" s="459"/>
      <c r="T26" s="459"/>
      <c r="U26" s="459"/>
      <c r="V26" s="501"/>
      <c r="W26" s="553"/>
      <c r="X26" s="554"/>
      <c r="Y26" s="555"/>
      <c r="Z26" s="457" t="s">
        <v>168</v>
      </c>
      <c r="AA26" s="559"/>
      <c r="AB26" s="559"/>
      <c r="AC26" s="559"/>
      <c r="AD26" s="559"/>
      <c r="AE26" s="559"/>
      <c r="AF26" s="559"/>
      <c r="AG26" s="560"/>
      <c r="AH26" s="458">
        <v>13</v>
      </c>
      <c r="AI26" s="459"/>
      <c r="AJ26" s="459"/>
      <c r="AK26" s="459"/>
      <c r="AL26" s="501"/>
      <c r="AM26" s="458">
        <v>38610</v>
      </c>
      <c r="AN26" s="459"/>
      <c r="AO26" s="459"/>
      <c r="AP26" s="459"/>
      <c r="AQ26" s="459"/>
      <c r="AR26" s="501"/>
      <c r="AS26" s="458">
        <v>2970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3470</v>
      </c>
      <c r="R27" s="459"/>
      <c r="S27" s="459"/>
      <c r="T27" s="459"/>
      <c r="U27" s="459"/>
      <c r="V27" s="501"/>
      <c r="W27" s="553"/>
      <c r="X27" s="554"/>
      <c r="Y27" s="555"/>
      <c r="Z27" s="457" t="s">
        <v>171</v>
      </c>
      <c r="AA27" s="437"/>
      <c r="AB27" s="437"/>
      <c r="AC27" s="437"/>
      <c r="AD27" s="437"/>
      <c r="AE27" s="437"/>
      <c r="AF27" s="437"/>
      <c r="AG27" s="438"/>
      <c r="AH27" s="458">
        <v>2</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200000</v>
      </c>
      <c r="BO27" s="527"/>
      <c r="BP27" s="527"/>
      <c r="BQ27" s="527"/>
      <c r="BR27" s="527"/>
      <c r="BS27" s="527"/>
      <c r="BT27" s="527"/>
      <c r="BU27" s="528"/>
      <c r="BV27" s="526">
        <v>200000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2900</v>
      </c>
      <c r="R28" s="459"/>
      <c r="S28" s="459"/>
      <c r="T28" s="459"/>
      <c r="U28" s="459"/>
      <c r="V28" s="501"/>
      <c r="W28" s="553"/>
      <c r="X28" s="554"/>
      <c r="Y28" s="555"/>
      <c r="Z28" s="457" t="s">
        <v>175</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1324478</v>
      </c>
      <c r="BO28" s="371"/>
      <c r="BP28" s="371"/>
      <c r="BQ28" s="371"/>
      <c r="BR28" s="371"/>
      <c r="BS28" s="371"/>
      <c r="BT28" s="371"/>
      <c r="BU28" s="372"/>
      <c r="BV28" s="370">
        <v>1751107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16</v>
      </c>
      <c r="M29" s="459"/>
      <c r="N29" s="459"/>
      <c r="O29" s="459"/>
      <c r="P29" s="501"/>
      <c r="Q29" s="458">
        <v>2730</v>
      </c>
      <c r="R29" s="459"/>
      <c r="S29" s="459"/>
      <c r="T29" s="459"/>
      <c r="U29" s="459"/>
      <c r="V29" s="501"/>
      <c r="W29" s="556"/>
      <c r="X29" s="557"/>
      <c r="Y29" s="558"/>
      <c r="Z29" s="457" t="s">
        <v>178</v>
      </c>
      <c r="AA29" s="437"/>
      <c r="AB29" s="437"/>
      <c r="AC29" s="437"/>
      <c r="AD29" s="437"/>
      <c r="AE29" s="437"/>
      <c r="AF29" s="437"/>
      <c r="AG29" s="438"/>
      <c r="AH29" s="458">
        <v>214</v>
      </c>
      <c r="AI29" s="459"/>
      <c r="AJ29" s="459"/>
      <c r="AK29" s="459"/>
      <c r="AL29" s="501"/>
      <c r="AM29" s="458">
        <v>629236</v>
      </c>
      <c r="AN29" s="459"/>
      <c r="AO29" s="459"/>
      <c r="AP29" s="459"/>
      <c r="AQ29" s="459"/>
      <c r="AR29" s="501"/>
      <c r="AS29" s="458">
        <v>2940</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280890</v>
      </c>
      <c r="BO29" s="408"/>
      <c r="BP29" s="408"/>
      <c r="BQ29" s="408"/>
      <c r="BR29" s="408"/>
      <c r="BS29" s="408"/>
      <c r="BT29" s="408"/>
      <c r="BU29" s="409"/>
      <c r="BV29" s="407">
        <v>252882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96.6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1755975</v>
      </c>
      <c r="BO30" s="527"/>
      <c r="BP30" s="527"/>
      <c r="BQ30" s="527"/>
      <c r="BR30" s="527"/>
      <c r="BS30" s="527"/>
      <c r="BT30" s="527"/>
      <c r="BU30" s="528"/>
      <c r="BV30" s="526">
        <v>1406284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宮城東部衛生処理組合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町営墓地特別会計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宮城県市町村職員退職手当組合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宮城県市町村非常勤消防団員補償報償組合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塩釜地区消防事務組合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宮城県市町村自治振興センター</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宮城県後期高齢者医療広域連合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宮城県後期高齢者医療事業会計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p69vVmbHIciJcF21E14PEESnEnzcUJI1gEbv4bmY5WNX6FT9zHJkHFT4fSR0GtDHtX6bqtYeHk7XQKl14H1KnA==" saltValue="Jn/NfHtD0e413a5AUP57q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5205864</v>
      </c>
      <c r="S5" s="613"/>
      <c r="T5" s="613"/>
      <c r="U5" s="613"/>
      <c r="V5" s="613"/>
      <c r="W5" s="613"/>
      <c r="X5" s="613"/>
      <c r="Y5" s="614"/>
      <c r="Z5" s="615">
        <v>33.5</v>
      </c>
      <c r="AA5" s="615"/>
      <c r="AB5" s="615"/>
      <c r="AC5" s="615"/>
      <c r="AD5" s="616">
        <v>5205864</v>
      </c>
      <c r="AE5" s="616"/>
      <c r="AF5" s="616"/>
      <c r="AG5" s="616"/>
      <c r="AH5" s="616"/>
      <c r="AI5" s="616"/>
      <c r="AJ5" s="616"/>
      <c r="AK5" s="616"/>
      <c r="AL5" s="617">
        <v>67.8</v>
      </c>
      <c r="AM5" s="618"/>
      <c r="AN5" s="618"/>
      <c r="AO5" s="619"/>
      <c r="AP5" s="609" t="s">
        <v>217</v>
      </c>
      <c r="AQ5" s="610"/>
      <c r="AR5" s="610"/>
      <c r="AS5" s="610"/>
      <c r="AT5" s="610"/>
      <c r="AU5" s="610"/>
      <c r="AV5" s="610"/>
      <c r="AW5" s="610"/>
      <c r="AX5" s="610"/>
      <c r="AY5" s="610"/>
      <c r="AZ5" s="610"/>
      <c r="BA5" s="610"/>
      <c r="BB5" s="610"/>
      <c r="BC5" s="610"/>
      <c r="BD5" s="610"/>
      <c r="BE5" s="610"/>
      <c r="BF5" s="611"/>
      <c r="BG5" s="623">
        <v>5205691</v>
      </c>
      <c r="BH5" s="624"/>
      <c r="BI5" s="624"/>
      <c r="BJ5" s="624"/>
      <c r="BK5" s="624"/>
      <c r="BL5" s="624"/>
      <c r="BM5" s="624"/>
      <c r="BN5" s="625"/>
      <c r="BO5" s="626">
        <v>100</v>
      </c>
      <c r="BP5" s="626"/>
      <c r="BQ5" s="626"/>
      <c r="BR5" s="626"/>
      <c r="BS5" s="627" t="s">
        <v>121</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102808</v>
      </c>
      <c r="S6" s="624"/>
      <c r="T6" s="624"/>
      <c r="U6" s="624"/>
      <c r="V6" s="624"/>
      <c r="W6" s="624"/>
      <c r="X6" s="624"/>
      <c r="Y6" s="625"/>
      <c r="Z6" s="626">
        <v>0.7</v>
      </c>
      <c r="AA6" s="626"/>
      <c r="AB6" s="626"/>
      <c r="AC6" s="626"/>
      <c r="AD6" s="627">
        <v>102808</v>
      </c>
      <c r="AE6" s="627"/>
      <c r="AF6" s="627"/>
      <c r="AG6" s="627"/>
      <c r="AH6" s="627"/>
      <c r="AI6" s="627"/>
      <c r="AJ6" s="627"/>
      <c r="AK6" s="627"/>
      <c r="AL6" s="628">
        <v>1.3</v>
      </c>
      <c r="AM6" s="629"/>
      <c r="AN6" s="629"/>
      <c r="AO6" s="630"/>
      <c r="AP6" s="620" t="s">
        <v>222</v>
      </c>
      <c r="AQ6" s="621"/>
      <c r="AR6" s="621"/>
      <c r="AS6" s="621"/>
      <c r="AT6" s="621"/>
      <c r="AU6" s="621"/>
      <c r="AV6" s="621"/>
      <c r="AW6" s="621"/>
      <c r="AX6" s="621"/>
      <c r="AY6" s="621"/>
      <c r="AZ6" s="621"/>
      <c r="BA6" s="621"/>
      <c r="BB6" s="621"/>
      <c r="BC6" s="621"/>
      <c r="BD6" s="621"/>
      <c r="BE6" s="621"/>
      <c r="BF6" s="622"/>
      <c r="BG6" s="623">
        <v>5205691</v>
      </c>
      <c r="BH6" s="624"/>
      <c r="BI6" s="624"/>
      <c r="BJ6" s="624"/>
      <c r="BK6" s="624"/>
      <c r="BL6" s="624"/>
      <c r="BM6" s="624"/>
      <c r="BN6" s="625"/>
      <c r="BO6" s="626">
        <v>100</v>
      </c>
      <c r="BP6" s="626"/>
      <c r="BQ6" s="626"/>
      <c r="BR6" s="626"/>
      <c r="BS6" s="627" t="s">
        <v>121</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135623</v>
      </c>
      <c r="CS6" s="624"/>
      <c r="CT6" s="624"/>
      <c r="CU6" s="624"/>
      <c r="CV6" s="624"/>
      <c r="CW6" s="624"/>
      <c r="CX6" s="624"/>
      <c r="CY6" s="625"/>
      <c r="CZ6" s="617">
        <v>0.9</v>
      </c>
      <c r="DA6" s="618"/>
      <c r="DB6" s="618"/>
      <c r="DC6" s="634"/>
      <c r="DD6" s="632" t="s">
        <v>121</v>
      </c>
      <c r="DE6" s="624"/>
      <c r="DF6" s="624"/>
      <c r="DG6" s="624"/>
      <c r="DH6" s="624"/>
      <c r="DI6" s="624"/>
      <c r="DJ6" s="624"/>
      <c r="DK6" s="624"/>
      <c r="DL6" s="624"/>
      <c r="DM6" s="624"/>
      <c r="DN6" s="624"/>
      <c r="DO6" s="624"/>
      <c r="DP6" s="625"/>
      <c r="DQ6" s="632">
        <v>135623</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1302</v>
      </c>
      <c r="S7" s="624"/>
      <c r="T7" s="624"/>
      <c r="U7" s="624"/>
      <c r="V7" s="624"/>
      <c r="W7" s="624"/>
      <c r="X7" s="624"/>
      <c r="Y7" s="625"/>
      <c r="Z7" s="626">
        <v>0</v>
      </c>
      <c r="AA7" s="626"/>
      <c r="AB7" s="626"/>
      <c r="AC7" s="626"/>
      <c r="AD7" s="627">
        <v>1302</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2215726</v>
      </c>
      <c r="BH7" s="624"/>
      <c r="BI7" s="624"/>
      <c r="BJ7" s="624"/>
      <c r="BK7" s="624"/>
      <c r="BL7" s="624"/>
      <c r="BM7" s="624"/>
      <c r="BN7" s="625"/>
      <c r="BO7" s="626">
        <v>42.6</v>
      </c>
      <c r="BP7" s="626"/>
      <c r="BQ7" s="626"/>
      <c r="BR7" s="626"/>
      <c r="BS7" s="627" t="s">
        <v>121</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1776986</v>
      </c>
      <c r="CS7" s="624"/>
      <c r="CT7" s="624"/>
      <c r="CU7" s="624"/>
      <c r="CV7" s="624"/>
      <c r="CW7" s="624"/>
      <c r="CX7" s="624"/>
      <c r="CY7" s="625"/>
      <c r="CZ7" s="626">
        <v>12</v>
      </c>
      <c r="DA7" s="626"/>
      <c r="DB7" s="626"/>
      <c r="DC7" s="626"/>
      <c r="DD7" s="632">
        <v>14518</v>
      </c>
      <c r="DE7" s="624"/>
      <c r="DF7" s="624"/>
      <c r="DG7" s="624"/>
      <c r="DH7" s="624"/>
      <c r="DI7" s="624"/>
      <c r="DJ7" s="624"/>
      <c r="DK7" s="624"/>
      <c r="DL7" s="624"/>
      <c r="DM7" s="624"/>
      <c r="DN7" s="624"/>
      <c r="DO7" s="624"/>
      <c r="DP7" s="625"/>
      <c r="DQ7" s="632">
        <v>1441331</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19879</v>
      </c>
      <c r="S8" s="624"/>
      <c r="T8" s="624"/>
      <c r="U8" s="624"/>
      <c r="V8" s="624"/>
      <c r="W8" s="624"/>
      <c r="X8" s="624"/>
      <c r="Y8" s="625"/>
      <c r="Z8" s="626">
        <v>0.1</v>
      </c>
      <c r="AA8" s="626"/>
      <c r="AB8" s="626"/>
      <c r="AC8" s="626"/>
      <c r="AD8" s="627">
        <v>19879</v>
      </c>
      <c r="AE8" s="627"/>
      <c r="AF8" s="627"/>
      <c r="AG8" s="627"/>
      <c r="AH8" s="627"/>
      <c r="AI8" s="627"/>
      <c r="AJ8" s="627"/>
      <c r="AK8" s="627"/>
      <c r="AL8" s="628">
        <v>0.3</v>
      </c>
      <c r="AM8" s="629"/>
      <c r="AN8" s="629"/>
      <c r="AO8" s="630"/>
      <c r="AP8" s="620" t="s">
        <v>228</v>
      </c>
      <c r="AQ8" s="621"/>
      <c r="AR8" s="621"/>
      <c r="AS8" s="621"/>
      <c r="AT8" s="621"/>
      <c r="AU8" s="621"/>
      <c r="AV8" s="621"/>
      <c r="AW8" s="621"/>
      <c r="AX8" s="621"/>
      <c r="AY8" s="621"/>
      <c r="AZ8" s="621"/>
      <c r="BA8" s="621"/>
      <c r="BB8" s="621"/>
      <c r="BC8" s="621"/>
      <c r="BD8" s="621"/>
      <c r="BE8" s="621"/>
      <c r="BF8" s="622"/>
      <c r="BG8" s="623">
        <v>65567</v>
      </c>
      <c r="BH8" s="624"/>
      <c r="BI8" s="624"/>
      <c r="BJ8" s="624"/>
      <c r="BK8" s="624"/>
      <c r="BL8" s="624"/>
      <c r="BM8" s="624"/>
      <c r="BN8" s="625"/>
      <c r="BO8" s="626">
        <v>1.3</v>
      </c>
      <c r="BP8" s="626"/>
      <c r="BQ8" s="626"/>
      <c r="BR8" s="626"/>
      <c r="BS8" s="627" t="s">
        <v>121</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6383821</v>
      </c>
      <c r="CS8" s="624"/>
      <c r="CT8" s="624"/>
      <c r="CU8" s="624"/>
      <c r="CV8" s="624"/>
      <c r="CW8" s="624"/>
      <c r="CX8" s="624"/>
      <c r="CY8" s="625"/>
      <c r="CZ8" s="626">
        <v>42.9</v>
      </c>
      <c r="DA8" s="626"/>
      <c r="DB8" s="626"/>
      <c r="DC8" s="626"/>
      <c r="DD8" s="632">
        <v>1150609</v>
      </c>
      <c r="DE8" s="624"/>
      <c r="DF8" s="624"/>
      <c r="DG8" s="624"/>
      <c r="DH8" s="624"/>
      <c r="DI8" s="624"/>
      <c r="DJ8" s="624"/>
      <c r="DK8" s="624"/>
      <c r="DL8" s="624"/>
      <c r="DM8" s="624"/>
      <c r="DN8" s="624"/>
      <c r="DO8" s="624"/>
      <c r="DP8" s="625"/>
      <c r="DQ8" s="632">
        <v>2484447</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23017</v>
      </c>
      <c r="S9" s="624"/>
      <c r="T9" s="624"/>
      <c r="U9" s="624"/>
      <c r="V9" s="624"/>
      <c r="W9" s="624"/>
      <c r="X9" s="624"/>
      <c r="Y9" s="625"/>
      <c r="Z9" s="626">
        <v>0.1</v>
      </c>
      <c r="AA9" s="626"/>
      <c r="AB9" s="626"/>
      <c r="AC9" s="626"/>
      <c r="AD9" s="627">
        <v>23017</v>
      </c>
      <c r="AE9" s="627"/>
      <c r="AF9" s="627"/>
      <c r="AG9" s="627"/>
      <c r="AH9" s="627"/>
      <c r="AI9" s="627"/>
      <c r="AJ9" s="627"/>
      <c r="AK9" s="627"/>
      <c r="AL9" s="628">
        <v>0.3</v>
      </c>
      <c r="AM9" s="629"/>
      <c r="AN9" s="629"/>
      <c r="AO9" s="630"/>
      <c r="AP9" s="620" t="s">
        <v>231</v>
      </c>
      <c r="AQ9" s="621"/>
      <c r="AR9" s="621"/>
      <c r="AS9" s="621"/>
      <c r="AT9" s="621"/>
      <c r="AU9" s="621"/>
      <c r="AV9" s="621"/>
      <c r="AW9" s="621"/>
      <c r="AX9" s="621"/>
      <c r="AY9" s="621"/>
      <c r="AZ9" s="621"/>
      <c r="BA9" s="621"/>
      <c r="BB9" s="621"/>
      <c r="BC9" s="621"/>
      <c r="BD9" s="621"/>
      <c r="BE9" s="621"/>
      <c r="BF9" s="622"/>
      <c r="BG9" s="623">
        <v>1914189</v>
      </c>
      <c r="BH9" s="624"/>
      <c r="BI9" s="624"/>
      <c r="BJ9" s="624"/>
      <c r="BK9" s="624"/>
      <c r="BL9" s="624"/>
      <c r="BM9" s="624"/>
      <c r="BN9" s="625"/>
      <c r="BO9" s="626">
        <v>36.799999999999997</v>
      </c>
      <c r="BP9" s="626"/>
      <c r="BQ9" s="626"/>
      <c r="BR9" s="626"/>
      <c r="BS9" s="627" t="s">
        <v>121</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966189</v>
      </c>
      <c r="CS9" s="624"/>
      <c r="CT9" s="624"/>
      <c r="CU9" s="624"/>
      <c r="CV9" s="624"/>
      <c r="CW9" s="624"/>
      <c r="CX9" s="624"/>
      <c r="CY9" s="625"/>
      <c r="CZ9" s="626">
        <v>6.5</v>
      </c>
      <c r="DA9" s="626"/>
      <c r="DB9" s="626"/>
      <c r="DC9" s="626"/>
      <c r="DD9" s="632">
        <v>5360</v>
      </c>
      <c r="DE9" s="624"/>
      <c r="DF9" s="624"/>
      <c r="DG9" s="624"/>
      <c r="DH9" s="624"/>
      <c r="DI9" s="624"/>
      <c r="DJ9" s="624"/>
      <c r="DK9" s="624"/>
      <c r="DL9" s="624"/>
      <c r="DM9" s="624"/>
      <c r="DN9" s="624"/>
      <c r="DO9" s="624"/>
      <c r="DP9" s="625"/>
      <c r="DQ9" s="632">
        <v>796737</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124492</v>
      </c>
      <c r="BH10" s="624"/>
      <c r="BI10" s="624"/>
      <c r="BJ10" s="624"/>
      <c r="BK10" s="624"/>
      <c r="BL10" s="624"/>
      <c r="BM10" s="624"/>
      <c r="BN10" s="625"/>
      <c r="BO10" s="626">
        <v>2.4</v>
      </c>
      <c r="BP10" s="626"/>
      <c r="BQ10" s="626"/>
      <c r="BR10" s="626"/>
      <c r="BS10" s="627" t="s">
        <v>121</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50201</v>
      </c>
      <c r="CS10" s="624"/>
      <c r="CT10" s="624"/>
      <c r="CU10" s="624"/>
      <c r="CV10" s="624"/>
      <c r="CW10" s="624"/>
      <c r="CX10" s="624"/>
      <c r="CY10" s="625"/>
      <c r="CZ10" s="626">
        <v>0.3</v>
      </c>
      <c r="DA10" s="626"/>
      <c r="DB10" s="626"/>
      <c r="DC10" s="626"/>
      <c r="DD10" s="632" t="s">
        <v>121</v>
      </c>
      <c r="DE10" s="624"/>
      <c r="DF10" s="624"/>
      <c r="DG10" s="624"/>
      <c r="DH10" s="624"/>
      <c r="DI10" s="624"/>
      <c r="DJ10" s="624"/>
      <c r="DK10" s="624"/>
      <c r="DL10" s="624"/>
      <c r="DM10" s="624"/>
      <c r="DN10" s="624"/>
      <c r="DO10" s="624"/>
      <c r="DP10" s="625"/>
      <c r="DQ10" s="632">
        <v>201</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849621</v>
      </c>
      <c r="S11" s="624"/>
      <c r="T11" s="624"/>
      <c r="U11" s="624"/>
      <c r="V11" s="624"/>
      <c r="W11" s="624"/>
      <c r="X11" s="624"/>
      <c r="Y11" s="625"/>
      <c r="Z11" s="628">
        <v>5.5</v>
      </c>
      <c r="AA11" s="629"/>
      <c r="AB11" s="629"/>
      <c r="AC11" s="635"/>
      <c r="AD11" s="632">
        <v>849621</v>
      </c>
      <c r="AE11" s="624"/>
      <c r="AF11" s="624"/>
      <c r="AG11" s="624"/>
      <c r="AH11" s="624"/>
      <c r="AI11" s="624"/>
      <c r="AJ11" s="624"/>
      <c r="AK11" s="625"/>
      <c r="AL11" s="628">
        <v>11.1</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111478</v>
      </c>
      <c r="BH11" s="624"/>
      <c r="BI11" s="624"/>
      <c r="BJ11" s="624"/>
      <c r="BK11" s="624"/>
      <c r="BL11" s="624"/>
      <c r="BM11" s="624"/>
      <c r="BN11" s="625"/>
      <c r="BO11" s="626">
        <v>2.1</v>
      </c>
      <c r="BP11" s="626"/>
      <c r="BQ11" s="626"/>
      <c r="BR11" s="626"/>
      <c r="BS11" s="627" t="s">
        <v>121</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121653</v>
      </c>
      <c r="CS11" s="624"/>
      <c r="CT11" s="624"/>
      <c r="CU11" s="624"/>
      <c r="CV11" s="624"/>
      <c r="CW11" s="624"/>
      <c r="CX11" s="624"/>
      <c r="CY11" s="625"/>
      <c r="CZ11" s="626">
        <v>0.8</v>
      </c>
      <c r="DA11" s="626"/>
      <c r="DB11" s="626"/>
      <c r="DC11" s="626"/>
      <c r="DD11" s="632">
        <v>11785</v>
      </c>
      <c r="DE11" s="624"/>
      <c r="DF11" s="624"/>
      <c r="DG11" s="624"/>
      <c r="DH11" s="624"/>
      <c r="DI11" s="624"/>
      <c r="DJ11" s="624"/>
      <c r="DK11" s="624"/>
      <c r="DL11" s="624"/>
      <c r="DM11" s="624"/>
      <c r="DN11" s="624"/>
      <c r="DO11" s="624"/>
      <c r="DP11" s="625"/>
      <c r="DQ11" s="632">
        <v>90905</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v>28188</v>
      </c>
      <c r="S12" s="624"/>
      <c r="T12" s="624"/>
      <c r="U12" s="624"/>
      <c r="V12" s="624"/>
      <c r="W12" s="624"/>
      <c r="X12" s="624"/>
      <c r="Y12" s="625"/>
      <c r="Z12" s="626">
        <v>0.2</v>
      </c>
      <c r="AA12" s="626"/>
      <c r="AB12" s="626"/>
      <c r="AC12" s="626"/>
      <c r="AD12" s="627">
        <v>28188</v>
      </c>
      <c r="AE12" s="627"/>
      <c r="AF12" s="627"/>
      <c r="AG12" s="627"/>
      <c r="AH12" s="627"/>
      <c r="AI12" s="627"/>
      <c r="AJ12" s="627"/>
      <c r="AK12" s="627"/>
      <c r="AL12" s="628">
        <v>0.4</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2614673</v>
      </c>
      <c r="BH12" s="624"/>
      <c r="BI12" s="624"/>
      <c r="BJ12" s="624"/>
      <c r="BK12" s="624"/>
      <c r="BL12" s="624"/>
      <c r="BM12" s="624"/>
      <c r="BN12" s="625"/>
      <c r="BO12" s="626">
        <v>50.2</v>
      </c>
      <c r="BP12" s="626"/>
      <c r="BQ12" s="626"/>
      <c r="BR12" s="626"/>
      <c r="BS12" s="627" t="s">
        <v>121</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1042350</v>
      </c>
      <c r="CS12" s="624"/>
      <c r="CT12" s="624"/>
      <c r="CU12" s="624"/>
      <c r="CV12" s="624"/>
      <c r="CW12" s="624"/>
      <c r="CX12" s="624"/>
      <c r="CY12" s="625"/>
      <c r="CZ12" s="626">
        <v>7</v>
      </c>
      <c r="DA12" s="626"/>
      <c r="DB12" s="626"/>
      <c r="DC12" s="626"/>
      <c r="DD12" s="632">
        <v>3538</v>
      </c>
      <c r="DE12" s="624"/>
      <c r="DF12" s="624"/>
      <c r="DG12" s="624"/>
      <c r="DH12" s="624"/>
      <c r="DI12" s="624"/>
      <c r="DJ12" s="624"/>
      <c r="DK12" s="624"/>
      <c r="DL12" s="624"/>
      <c r="DM12" s="624"/>
      <c r="DN12" s="624"/>
      <c r="DO12" s="624"/>
      <c r="DP12" s="625"/>
      <c r="DQ12" s="632">
        <v>121101</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2614671</v>
      </c>
      <c r="BH13" s="624"/>
      <c r="BI13" s="624"/>
      <c r="BJ13" s="624"/>
      <c r="BK13" s="624"/>
      <c r="BL13" s="624"/>
      <c r="BM13" s="624"/>
      <c r="BN13" s="625"/>
      <c r="BO13" s="626">
        <v>50.2</v>
      </c>
      <c r="BP13" s="626"/>
      <c r="BQ13" s="626"/>
      <c r="BR13" s="626"/>
      <c r="BS13" s="627" t="s">
        <v>121</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1213146</v>
      </c>
      <c r="CS13" s="624"/>
      <c r="CT13" s="624"/>
      <c r="CU13" s="624"/>
      <c r="CV13" s="624"/>
      <c r="CW13" s="624"/>
      <c r="CX13" s="624"/>
      <c r="CY13" s="625"/>
      <c r="CZ13" s="626">
        <v>8.1999999999999993</v>
      </c>
      <c r="DA13" s="626"/>
      <c r="DB13" s="626"/>
      <c r="DC13" s="626"/>
      <c r="DD13" s="632">
        <v>680949</v>
      </c>
      <c r="DE13" s="624"/>
      <c r="DF13" s="624"/>
      <c r="DG13" s="624"/>
      <c r="DH13" s="624"/>
      <c r="DI13" s="624"/>
      <c r="DJ13" s="624"/>
      <c r="DK13" s="624"/>
      <c r="DL13" s="624"/>
      <c r="DM13" s="624"/>
      <c r="DN13" s="624"/>
      <c r="DO13" s="624"/>
      <c r="DP13" s="625"/>
      <c r="DQ13" s="632">
        <v>621934</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1147</v>
      </c>
      <c r="S14" s="624"/>
      <c r="T14" s="624"/>
      <c r="U14" s="624"/>
      <c r="V14" s="624"/>
      <c r="W14" s="624"/>
      <c r="X14" s="624"/>
      <c r="Y14" s="625"/>
      <c r="Z14" s="626">
        <v>0</v>
      </c>
      <c r="AA14" s="626"/>
      <c r="AB14" s="626"/>
      <c r="AC14" s="626"/>
      <c r="AD14" s="627">
        <v>1147</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106668</v>
      </c>
      <c r="BH14" s="624"/>
      <c r="BI14" s="624"/>
      <c r="BJ14" s="624"/>
      <c r="BK14" s="624"/>
      <c r="BL14" s="624"/>
      <c r="BM14" s="624"/>
      <c r="BN14" s="625"/>
      <c r="BO14" s="626">
        <v>2</v>
      </c>
      <c r="BP14" s="626"/>
      <c r="BQ14" s="626"/>
      <c r="BR14" s="626"/>
      <c r="BS14" s="627" t="s">
        <v>121</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478974</v>
      </c>
      <c r="CS14" s="624"/>
      <c r="CT14" s="624"/>
      <c r="CU14" s="624"/>
      <c r="CV14" s="624"/>
      <c r="CW14" s="624"/>
      <c r="CX14" s="624"/>
      <c r="CY14" s="625"/>
      <c r="CZ14" s="626">
        <v>3.2</v>
      </c>
      <c r="DA14" s="626"/>
      <c r="DB14" s="626"/>
      <c r="DC14" s="626"/>
      <c r="DD14" s="632">
        <v>1828</v>
      </c>
      <c r="DE14" s="624"/>
      <c r="DF14" s="624"/>
      <c r="DG14" s="624"/>
      <c r="DH14" s="624"/>
      <c r="DI14" s="624"/>
      <c r="DJ14" s="624"/>
      <c r="DK14" s="624"/>
      <c r="DL14" s="624"/>
      <c r="DM14" s="624"/>
      <c r="DN14" s="624"/>
      <c r="DO14" s="624"/>
      <c r="DP14" s="625"/>
      <c r="DQ14" s="632">
        <v>463472</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268624</v>
      </c>
      <c r="BH15" s="624"/>
      <c r="BI15" s="624"/>
      <c r="BJ15" s="624"/>
      <c r="BK15" s="624"/>
      <c r="BL15" s="624"/>
      <c r="BM15" s="624"/>
      <c r="BN15" s="625"/>
      <c r="BO15" s="626">
        <v>5.2</v>
      </c>
      <c r="BP15" s="626"/>
      <c r="BQ15" s="626"/>
      <c r="BR15" s="626"/>
      <c r="BS15" s="627" t="s">
        <v>121</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1481585</v>
      </c>
      <c r="CS15" s="624"/>
      <c r="CT15" s="624"/>
      <c r="CU15" s="624"/>
      <c r="CV15" s="624"/>
      <c r="CW15" s="624"/>
      <c r="CX15" s="624"/>
      <c r="CY15" s="625"/>
      <c r="CZ15" s="626">
        <v>10</v>
      </c>
      <c r="DA15" s="626"/>
      <c r="DB15" s="626"/>
      <c r="DC15" s="626"/>
      <c r="DD15" s="632">
        <v>30831</v>
      </c>
      <c r="DE15" s="624"/>
      <c r="DF15" s="624"/>
      <c r="DG15" s="624"/>
      <c r="DH15" s="624"/>
      <c r="DI15" s="624"/>
      <c r="DJ15" s="624"/>
      <c r="DK15" s="624"/>
      <c r="DL15" s="624"/>
      <c r="DM15" s="624"/>
      <c r="DN15" s="624"/>
      <c r="DO15" s="624"/>
      <c r="DP15" s="625"/>
      <c r="DQ15" s="632">
        <v>1295666</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11768</v>
      </c>
      <c r="S16" s="624"/>
      <c r="T16" s="624"/>
      <c r="U16" s="624"/>
      <c r="V16" s="624"/>
      <c r="W16" s="624"/>
      <c r="X16" s="624"/>
      <c r="Y16" s="625"/>
      <c r="Z16" s="626">
        <v>0.1</v>
      </c>
      <c r="AA16" s="626"/>
      <c r="AB16" s="626"/>
      <c r="AC16" s="626"/>
      <c r="AD16" s="627">
        <v>11768</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121</v>
      </c>
      <c r="CS16" s="624"/>
      <c r="CT16" s="624"/>
      <c r="CU16" s="624"/>
      <c r="CV16" s="624"/>
      <c r="CW16" s="624"/>
      <c r="CX16" s="624"/>
      <c r="CY16" s="625"/>
      <c r="CZ16" s="626" t="s">
        <v>121</v>
      </c>
      <c r="DA16" s="626"/>
      <c r="DB16" s="626"/>
      <c r="DC16" s="626"/>
      <c r="DD16" s="632" t="s">
        <v>121</v>
      </c>
      <c r="DE16" s="624"/>
      <c r="DF16" s="624"/>
      <c r="DG16" s="624"/>
      <c r="DH16" s="624"/>
      <c r="DI16" s="624"/>
      <c r="DJ16" s="624"/>
      <c r="DK16" s="624"/>
      <c r="DL16" s="624"/>
      <c r="DM16" s="624"/>
      <c r="DN16" s="624"/>
      <c r="DO16" s="624"/>
      <c r="DP16" s="625"/>
      <c r="DQ16" s="632" t="s">
        <v>121</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75249</v>
      </c>
      <c r="S17" s="624"/>
      <c r="T17" s="624"/>
      <c r="U17" s="624"/>
      <c r="V17" s="624"/>
      <c r="W17" s="624"/>
      <c r="X17" s="624"/>
      <c r="Y17" s="625"/>
      <c r="Z17" s="626">
        <v>0.5</v>
      </c>
      <c r="AA17" s="626"/>
      <c r="AB17" s="626"/>
      <c r="AC17" s="626"/>
      <c r="AD17" s="627">
        <v>75249</v>
      </c>
      <c r="AE17" s="627"/>
      <c r="AF17" s="627"/>
      <c r="AG17" s="627"/>
      <c r="AH17" s="627"/>
      <c r="AI17" s="627"/>
      <c r="AJ17" s="627"/>
      <c r="AK17" s="627"/>
      <c r="AL17" s="628">
        <v>1</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1213993</v>
      </c>
      <c r="CS17" s="624"/>
      <c r="CT17" s="624"/>
      <c r="CU17" s="624"/>
      <c r="CV17" s="624"/>
      <c r="CW17" s="624"/>
      <c r="CX17" s="624"/>
      <c r="CY17" s="625"/>
      <c r="CZ17" s="626">
        <v>8.1999999999999993</v>
      </c>
      <c r="DA17" s="626"/>
      <c r="DB17" s="626"/>
      <c r="DC17" s="626"/>
      <c r="DD17" s="632" t="s">
        <v>121</v>
      </c>
      <c r="DE17" s="624"/>
      <c r="DF17" s="624"/>
      <c r="DG17" s="624"/>
      <c r="DH17" s="624"/>
      <c r="DI17" s="624"/>
      <c r="DJ17" s="624"/>
      <c r="DK17" s="624"/>
      <c r="DL17" s="624"/>
      <c r="DM17" s="624"/>
      <c r="DN17" s="624"/>
      <c r="DO17" s="624"/>
      <c r="DP17" s="625"/>
      <c r="DQ17" s="632">
        <v>1140853</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55701</v>
      </c>
      <c r="S18" s="624"/>
      <c r="T18" s="624"/>
      <c r="U18" s="624"/>
      <c r="V18" s="624"/>
      <c r="W18" s="624"/>
      <c r="X18" s="624"/>
      <c r="Y18" s="625"/>
      <c r="Z18" s="626">
        <v>0.4</v>
      </c>
      <c r="AA18" s="626"/>
      <c r="AB18" s="626"/>
      <c r="AC18" s="626"/>
      <c r="AD18" s="627">
        <v>55701</v>
      </c>
      <c r="AE18" s="627"/>
      <c r="AF18" s="627"/>
      <c r="AG18" s="627"/>
      <c r="AH18" s="627"/>
      <c r="AI18" s="627"/>
      <c r="AJ18" s="627"/>
      <c r="AK18" s="627"/>
      <c r="AL18" s="628">
        <v>0.7</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54713</v>
      </c>
      <c r="S19" s="624"/>
      <c r="T19" s="624"/>
      <c r="U19" s="624"/>
      <c r="V19" s="624"/>
      <c r="W19" s="624"/>
      <c r="X19" s="624"/>
      <c r="Y19" s="625"/>
      <c r="Z19" s="626">
        <v>0.4</v>
      </c>
      <c r="AA19" s="626"/>
      <c r="AB19" s="626"/>
      <c r="AC19" s="626"/>
      <c r="AD19" s="627">
        <v>54713</v>
      </c>
      <c r="AE19" s="627"/>
      <c r="AF19" s="627"/>
      <c r="AG19" s="627"/>
      <c r="AH19" s="627"/>
      <c r="AI19" s="627"/>
      <c r="AJ19" s="627"/>
      <c r="AK19" s="627"/>
      <c r="AL19" s="628">
        <v>0.7</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173</v>
      </c>
      <c r="BH19" s="624"/>
      <c r="BI19" s="624"/>
      <c r="BJ19" s="624"/>
      <c r="BK19" s="624"/>
      <c r="BL19" s="624"/>
      <c r="BM19" s="624"/>
      <c r="BN19" s="625"/>
      <c r="BO19" s="626">
        <v>0</v>
      </c>
      <c r="BP19" s="626"/>
      <c r="BQ19" s="626"/>
      <c r="BR19" s="626"/>
      <c r="BS19" s="627" t="s">
        <v>121</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988</v>
      </c>
      <c r="S20" s="624"/>
      <c r="T20" s="624"/>
      <c r="U20" s="624"/>
      <c r="V20" s="624"/>
      <c r="W20" s="624"/>
      <c r="X20" s="624"/>
      <c r="Y20" s="625"/>
      <c r="Z20" s="626">
        <v>0</v>
      </c>
      <c r="AA20" s="626"/>
      <c r="AB20" s="626"/>
      <c r="AC20" s="626"/>
      <c r="AD20" s="627">
        <v>988</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173</v>
      </c>
      <c r="BH20" s="624"/>
      <c r="BI20" s="624"/>
      <c r="BJ20" s="624"/>
      <c r="BK20" s="624"/>
      <c r="BL20" s="624"/>
      <c r="BM20" s="624"/>
      <c r="BN20" s="625"/>
      <c r="BO20" s="626">
        <v>0</v>
      </c>
      <c r="BP20" s="626"/>
      <c r="BQ20" s="626"/>
      <c r="BR20" s="626"/>
      <c r="BS20" s="627" t="s">
        <v>121</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14864521</v>
      </c>
      <c r="CS20" s="624"/>
      <c r="CT20" s="624"/>
      <c r="CU20" s="624"/>
      <c r="CV20" s="624"/>
      <c r="CW20" s="624"/>
      <c r="CX20" s="624"/>
      <c r="CY20" s="625"/>
      <c r="CZ20" s="626">
        <v>100</v>
      </c>
      <c r="DA20" s="626"/>
      <c r="DB20" s="626"/>
      <c r="DC20" s="626"/>
      <c r="DD20" s="632">
        <v>1899418</v>
      </c>
      <c r="DE20" s="624"/>
      <c r="DF20" s="624"/>
      <c r="DG20" s="624"/>
      <c r="DH20" s="624"/>
      <c r="DI20" s="624"/>
      <c r="DJ20" s="624"/>
      <c r="DK20" s="624"/>
      <c r="DL20" s="624"/>
      <c r="DM20" s="624"/>
      <c r="DN20" s="624"/>
      <c r="DO20" s="624"/>
      <c r="DP20" s="625"/>
      <c r="DQ20" s="632">
        <v>8592270</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1580124</v>
      </c>
      <c r="S21" s="624"/>
      <c r="T21" s="624"/>
      <c r="U21" s="624"/>
      <c r="V21" s="624"/>
      <c r="W21" s="624"/>
      <c r="X21" s="624"/>
      <c r="Y21" s="625"/>
      <c r="Z21" s="626">
        <v>10.199999999999999</v>
      </c>
      <c r="AA21" s="626"/>
      <c r="AB21" s="626"/>
      <c r="AC21" s="626"/>
      <c r="AD21" s="627">
        <v>1294880</v>
      </c>
      <c r="AE21" s="627"/>
      <c r="AF21" s="627"/>
      <c r="AG21" s="627"/>
      <c r="AH21" s="627"/>
      <c r="AI21" s="627"/>
      <c r="AJ21" s="627"/>
      <c r="AK21" s="627"/>
      <c r="AL21" s="628">
        <v>16.899999999999999</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173</v>
      </c>
      <c r="BH21" s="624"/>
      <c r="BI21" s="624"/>
      <c r="BJ21" s="624"/>
      <c r="BK21" s="624"/>
      <c r="BL21" s="624"/>
      <c r="BM21" s="624"/>
      <c r="BN21" s="625"/>
      <c r="BO21" s="626">
        <v>0</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1294880</v>
      </c>
      <c r="S22" s="624"/>
      <c r="T22" s="624"/>
      <c r="U22" s="624"/>
      <c r="V22" s="624"/>
      <c r="W22" s="624"/>
      <c r="X22" s="624"/>
      <c r="Y22" s="625"/>
      <c r="Z22" s="626">
        <v>8.3000000000000007</v>
      </c>
      <c r="AA22" s="626"/>
      <c r="AB22" s="626"/>
      <c r="AC22" s="626"/>
      <c r="AD22" s="627">
        <v>1294880</v>
      </c>
      <c r="AE22" s="627"/>
      <c r="AF22" s="627"/>
      <c r="AG22" s="627"/>
      <c r="AH22" s="627"/>
      <c r="AI22" s="627"/>
      <c r="AJ22" s="627"/>
      <c r="AK22" s="627"/>
      <c r="AL22" s="628">
        <v>16.899999999999999</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245561</v>
      </c>
      <c r="S23" s="624"/>
      <c r="T23" s="624"/>
      <c r="U23" s="624"/>
      <c r="V23" s="624"/>
      <c r="W23" s="624"/>
      <c r="X23" s="624"/>
      <c r="Y23" s="625"/>
      <c r="Z23" s="626">
        <v>1.6</v>
      </c>
      <c r="AA23" s="626"/>
      <c r="AB23" s="626"/>
      <c r="AC23" s="626"/>
      <c r="AD23" s="627" t="s">
        <v>121</v>
      </c>
      <c r="AE23" s="627"/>
      <c r="AF23" s="627"/>
      <c r="AG23" s="627"/>
      <c r="AH23" s="627"/>
      <c r="AI23" s="627"/>
      <c r="AJ23" s="627"/>
      <c r="AK23" s="627"/>
      <c r="AL23" s="628" t="s">
        <v>121</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v>39683</v>
      </c>
      <c r="S24" s="624"/>
      <c r="T24" s="624"/>
      <c r="U24" s="624"/>
      <c r="V24" s="624"/>
      <c r="W24" s="624"/>
      <c r="X24" s="624"/>
      <c r="Y24" s="625"/>
      <c r="Z24" s="626">
        <v>0.3</v>
      </c>
      <c r="AA24" s="626"/>
      <c r="AB24" s="626"/>
      <c r="AC24" s="626"/>
      <c r="AD24" s="627" t="s">
        <v>121</v>
      </c>
      <c r="AE24" s="627"/>
      <c r="AF24" s="627"/>
      <c r="AG24" s="627"/>
      <c r="AH24" s="627"/>
      <c r="AI24" s="627"/>
      <c r="AJ24" s="627"/>
      <c r="AK24" s="627"/>
      <c r="AL24" s="628" t="s">
        <v>121</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6533664</v>
      </c>
      <c r="CS24" s="613"/>
      <c r="CT24" s="613"/>
      <c r="CU24" s="613"/>
      <c r="CV24" s="613"/>
      <c r="CW24" s="613"/>
      <c r="CX24" s="613"/>
      <c r="CY24" s="614"/>
      <c r="CZ24" s="617">
        <v>44</v>
      </c>
      <c r="DA24" s="618"/>
      <c r="DB24" s="618"/>
      <c r="DC24" s="634"/>
      <c r="DD24" s="658">
        <v>3752760</v>
      </c>
      <c r="DE24" s="613"/>
      <c r="DF24" s="613"/>
      <c r="DG24" s="613"/>
      <c r="DH24" s="613"/>
      <c r="DI24" s="613"/>
      <c r="DJ24" s="613"/>
      <c r="DK24" s="614"/>
      <c r="DL24" s="658">
        <v>3617181</v>
      </c>
      <c r="DM24" s="613"/>
      <c r="DN24" s="613"/>
      <c r="DO24" s="613"/>
      <c r="DP24" s="613"/>
      <c r="DQ24" s="613"/>
      <c r="DR24" s="613"/>
      <c r="DS24" s="613"/>
      <c r="DT24" s="613"/>
      <c r="DU24" s="613"/>
      <c r="DV24" s="614"/>
      <c r="DW24" s="617">
        <v>46.7</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7954668</v>
      </c>
      <c r="S25" s="624"/>
      <c r="T25" s="624"/>
      <c r="U25" s="624"/>
      <c r="V25" s="624"/>
      <c r="W25" s="624"/>
      <c r="X25" s="624"/>
      <c r="Y25" s="625"/>
      <c r="Z25" s="626">
        <v>51.2</v>
      </c>
      <c r="AA25" s="626"/>
      <c r="AB25" s="626"/>
      <c r="AC25" s="626"/>
      <c r="AD25" s="627">
        <v>7669424</v>
      </c>
      <c r="AE25" s="627"/>
      <c r="AF25" s="627"/>
      <c r="AG25" s="627"/>
      <c r="AH25" s="627"/>
      <c r="AI25" s="627"/>
      <c r="AJ25" s="627"/>
      <c r="AK25" s="627"/>
      <c r="AL25" s="628">
        <v>99.9</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1872758</v>
      </c>
      <c r="CS25" s="655"/>
      <c r="CT25" s="655"/>
      <c r="CU25" s="655"/>
      <c r="CV25" s="655"/>
      <c r="CW25" s="655"/>
      <c r="CX25" s="655"/>
      <c r="CY25" s="656"/>
      <c r="CZ25" s="628">
        <v>12.6</v>
      </c>
      <c r="DA25" s="653"/>
      <c r="DB25" s="653"/>
      <c r="DC25" s="657"/>
      <c r="DD25" s="632">
        <v>1713208</v>
      </c>
      <c r="DE25" s="655"/>
      <c r="DF25" s="655"/>
      <c r="DG25" s="655"/>
      <c r="DH25" s="655"/>
      <c r="DI25" s="655"/>
      <c r="DJ25" s="655"/>
      <c r="DK25" s="656"/>
      <c r="DL25" s="632">
        <v>1649850</v>
      </c>
      <c r="DM25" s="655"/>
      <c r="DN25" s="655"/>
      <c r="DO25" s="655"/>
      <c r="DP25" s="655"/>
      <c r="DQ25" s="655"/>
      <c r="DR25" s="655"/>
      <c r="DS25" s="655"/>
      <c r="DT25" s="655"/>
      <c r="DU25" s="655"/>
      <c r="DV25" s="656"/>
      <c r="DW25" s="628">
        <v>21.3</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4454</v>
      </c>
      <c r="S26" s="624"/>
      <c r="T26" s="624"/>
      <c r="U26" s="624"/>
      <c r="V26" s="624"/>
      <c r="W26" s="624"/>
      <c r="X26" s="624"/>
      <c r="Y26" s="625"/>
      <c r="Z26" s="626">
        <v>0</v>
      </c>
      <c r="AA26" s="626"/>
      <c r="AB26" s="626"/>
      <c r="AC26" s="626"/>
      <c r="AD26" s="627">
        <v>4454</v>
      </c>
      <c r="AE26" s="627"/>
      <c r="AF26" s="627"/>
      <c r="AG26" s="627"/>
      <c r="AH26" s="627"/>
      <c r="AI26" s="627"/>
      <c r="AJ26" s="627"/>
      <c r="AK26" s="627"/>
      <c r="AL26" s="628">
        <v>0.1</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1227839</v>
      </c>
      <c r="CS26" s="624"/>
      <c r="CT26" s="624"/>
      <c r="CU26" s="624"/>
      <c r="CV26" s="624"/>
      <c r="CW26" s="624"/>
      <c r="CX26" s="624"/>
      <c r="CY26" s="625"/>
      <c r="CZ26" s="628">
        <v>8.3000000000000007</v>
      </c>
      <c r="DA26" s="653"/>
      <c r="DB26" s="653"/>
      <c r="DC26" s="657"/>
      <c r="DD26" s="632">
        <v>1117082</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64528</v>
      </c>
      <c r="S27" s="624"/>
      <c r="T27" s="624"/>
      <c r="U27" s="624"/>
      <c r="V27" s="624"/>
      <c r="W27" s="624"/>
      <c r="X27" s="624"/>
      <c r="Y27" s="625"/>
      <c r="Z27" s="626">
        <v>0.4</v>
      </c>
      <c r="AA27" s="626"/>
      <c r="AB27" s="626"/>
      <c r="AC27" s="626"/>
      <c r="AD27" s="627" t="s">
        <v>121</v>
      </c>
      <c r="AE27" s="627"/>
      <c r="AF27" s="627"/>
      <c r="AG27" s="627"/>
      <c r="AH27" s="627"/>
      <c r="AI27" s="627"/>
      <c r="AJ27" s="627"/>
      <c r="AK27" s="627"/>
      <c r="AL27" s="628" t="s">
        <v>121</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5205864</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3446913</v>
      </c>
      <c r="CS27" s="655"/>
      <c r="CT27" s="655"/>
      <c r="CU27" s="655"/>
      <c r="CV27" s="655"/>
      <c r="CW27" s="655"/>
      <c r="CX27" s="655"/>
      <c r="CY27" s="656"/>
      <c r="CZ27" s="628">
        <v>23.2</v>
      </c>
      <c r="DA27" s="653"/>
      <c r="DB27" s="653"/>
      <c r="DC27" s="657"/>
      <c r="DD27" s="632">
        <v>898699</v>
      </c>
      <c r="DE27" s="655"/>
      <c r="DF27" s="655"/>
      <c r="DG27" s="655"/>
      <c r="DH27" s="655"/>
      <c r="DI27" s="655"/>
      <c r="DJ27" s="655"/>
      <c r="DK27" s="656"/>
      <c r="DL27" s="632">
        <v>826478</v>
      </c>
      <c r="DM27" s="655"/>
      <c r="DN27" s="655"/>
      <c r="DO27" s="655"/>
      <c r="DP27" s="655"/>
      <c r="DQ27" s="655"/>
      <c r="DR27" s="655"/>
      <c r="DS27" s="655"/>
      <c r="DT27" s="655"/>
      <c r="DU27" s="655"/>
      <c r="DV27" s="656"/>
      <c r="DW27" s="628">
        <v>10.7</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142376</v>
      </c>
      <c r="S28" s="624"/>
      <c r="T28" s="624"/>
      <c r="U28" s="624"/>
      <c r="V28" s="624"/>
      <c r="W28" s="624"/>
      <c r="X28" s="624"/>
      <c r="Y28" s="625"/>
      <c r="Z28" s="626">
        <v>0.9</v>
      </c>
      <c r="AA28" s="626"/>
      <c r="AB28" s="626"/>
      <c r="AC28" s="626"/>
      <c r="AD28" s="627" t="s">
        <v>121</v>
      </c>
      <c r="AE28" s="627"/>
      <c r="AF28" s="627"/>
      <c r="AG28" s="627"/>
      <c r="AH28" s="627"/>
      <c r="AI28" s="627"/>
      <c r="AJ28" s="627"/>
      <c r="AK28" s="627"/>
      <c r="AL28" s="628" t="s">
        <v>121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1213993</v>
      </c>
      <c r="CS28" s="624"/>
      <c r="CT28" s="624"/>
      <c r="CU28" s="624"/>
      <c r="CV28" s="624"/>
      <c r="CW28" s="624"/>
      <c r="CX28" s="624"/>
      <c r="CY28" s="625"/>
      <c r="CZ28" s="628">
        <v>8.1999999999999993</v>
      </c>
      <c r="DA28" s="653"/>
      <c r="DB28" s="653"/>
      <c r="DC28" s="657"/>
      <c r="DD28" s="632">
        <v>1140853</v>
      </c>
      <c r="DE28" s="624"/>
      <c r="DF28" s="624"/>
      <c r="DG28" s="624"/>
      <c r="DH28" s="624"/>
      <c r="DI28" s="624"/>
      <c r="DJ28" s="624"/>
      <c r="DK28" s="625"/>
      <c r="DL28" s="632">
        <v>1140853</v>
      </c>
      <c r="DM28" s="624"/>
      <c r="DN28" s="624"/>
      <c r="DO28" s="624"/>
      <c r="DP28" s="624"/>
      <c r="DQ28" s="624"/>
      <c r="DR28" s="624"/>
      <c r="DS28" s="624"/>
      <c r="DT28" s="624"/>
      <c r="DU28" s="624"/>
      <c r="DV28" s="625"/>
      <c r="DW28" s="628">
        <v>14.7</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64067</v>
      </c>
      <c r="S29" s="624"/>
      <c r="T29" s="624"/>
      <c r="U29" s="624"/>
      <c r="V29" s="624"/>
      <c r="W29" s="624"/>
      <c r="X29" s="624"/>
      <c r="Y29" s="625"/>
      <c r="Z29" s="626">
        <v>0.4</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1213993</v>
      </c>
      <c r="CS29" s="655"/>
      <c r="CT29" s="655"/>
      <c r="CU29" s="655"/>
      <c r="CV29" s="655"/>
      <c r="CW29" s="655"/>
      <c r="CX29" s="655"/>
      <c r="CY29" s="656"/>
      <c r="CZ29" s="628">
        <v>8.1999999999999993</v>
      </c>
      <c r="DA29" s="653"/>
      <c r="DB29" s="653"/>
      <c r="DC29" s="657"/>
      <c r="DD29" s="632">
        <v>1140853</v>
      </c>
      <c r="DE29" s="655"/>
      <c r="DF29" s="655"/>
      <c r="DG29" s="655"/>
      <c r="DH29" s="655"/>
      <c r="DI29" s="655"/>
      <c r="DJ29" s="655"/>
      <c r="DK29" s="656"/>
      <c r="DL29" s="632">
        <v>1140853</v>
      </c>
      <c r="DM29" s="655"/>
      <c r="DN29" s="655"/>
      <c r="DO29" s="655"/>
      <c r="DP29" s="655"/>
      <c r="DQ29" s="655"/>
      <c r="DR29" s="655"/>
      <c r="DS29" s="655"/>
      <c r="DT29" s="655"/>
      <c r="DU29" s="655"/>
      <c r="DV29" s="656"/>
      <c r="DW29" s="628">
        <v>14.7</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2980194</v>
      </c>
      <c r="S30" s="624"/>
      <c r="T30" s="624"/>
      <c r="U30" s="624"/>
      <c r="V30" s="624"/>
      <c r="W30" s="624"/>
      <c r="X30" s="624"/>
      <c r="Y30" s="625"/>
      <c r="Z30" s="626">
        <v>19.2</v>
      </c>
      <c r="AA30" s="626"/>
      <c r="AB30" s="626"/>
      <c r="AC30" s="626"/>
      <c r="AD30" s="627" t="s">
        <v>121</v>
      </c>
      <c r="AE30" s="627"/>
      <c r="AF30" s="627"/>
      <c r="AG30" s="627"/>
      <c r="AH30" s="627"/>
      <c r="AI30" s="627"/>
      <c r="AJ30" s="627"/>
      <c r="AK30" s="627"/>
      <c r="AL30" s="628" t="s">
        <v>121</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1166487</v>
      </c>
      <c r="CS30" s="624"/>
      <c r="CT30" s="624"/>
      <c r="CU30" s="624"/>
      <c r="CV30" s="624"/>
      <c r="CW30" s="624"/>
      <c r="CX30" s="624"/>
      <c r="CY30" s="625"/>
      <c r="CZ30" s="628">
        <v>7.8</v>
      </c>
      <c r="DA30" s="653"/>
      <c r="DB30" s="653"/>
      <c r="DC30" s="657"/>
      <c r="DD30" s="632">
        <v>1093954</v>
      </c>
      <c r="DE30" s="624"/>
      <c r="DF30" s="624"/>
      <c r="DG30" s="624"/>
      <c r="DH30" s="624"/>
      <c r="DI30" s="624"/>
      <c r="DJ30" s="624"/>
      <c r="DK30" s="625"/>
      <c r="DL30" s="632">
        <v>1093954</v>
      </c>
      <c r="DM30" s="624"/>
      <c r="DN30" s="624"/>
      <c r="DO30" s="624"/>
      <c r="DP30" s="624"/>
      <c r="DQ30" s="624"/>
      <c r="DR30" s="624"/>
      <c r="DS30" s="624"/>
      <c r="DT30" s="624"/>
      <c r="DU30" s="624"/>
      <c r="DV30" s="625"/>
      <c r="DW30" s="628">
        <v>14.1</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v>300</v>
      </c>
      <c r="S31" s="624"/>
      <c r="T31" s="624"/>
      <c r="U31" s="624"/>
      <c r="V31" s="624"/>
      <c r="W31" s="624"/>
      <c r="X31" s="624"/>
      <c r="Y31" s="625"/>
      <c r="Z31" s="626">
        <v>0</v>
      </c>
      <c r="AA31" s="626"/>
      <c r="AB31" s="626"/>
      <c r="AC31" s="626"/>
      <c r="AD31" s="627">
        <v>300</v>
      </c>
      <c r="AE31" s="627"/>
      <c r="AF31" s="627"/>
      <c r="AG31" s="627"/>
      <c r="AH31" s="627"/>
      <c r="AI31" s="627"/>
      <c r="AJ31" s="627"/>
      <c r="AK31" s="627"/>
      <c r="AL31" s="628">
        <v>0</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99.4</v>
      </c>
      <c r="BH31" s="667"/>
      <c r="BI31" s="667"/>
      <c r="BJ31" s="667"/>
      <c r="BK31" s="667"/>
      <c r="BL31" s="667"/>
      <c r="BM31" s="618">
        <v>98</v>
      </c>
      <c r="BN31" s="667"/>
      <c r="BO31" s="667"/>
      <c r="BP31" s="667"/>
      <c r="BQ31" s="668"/>
      <c r="BR31" s="679">
        <v>99.5</v>
      </c>
      <c r="BS31" s="667"/>
      <c r="BT31" s="667"/>
      <c r="BU31" s="667"/>
      <c r="BV31" s="667"/>
      <c r="BW31" s="667"/>
      <c r="BX31" s="618">
        <v>98.1</v>
      </c>
      <c r="BY31" s="667"/>
      <c r="BZ31" s="667"/>
      <c r="CA31" s="667"/>
      <c r="CB31" s="668"/>
      <c r="CD31" s="661"/>
      <c r="CE31" s="662"/>
      <c r="CF31" s="620" t="s">
        <v>301</v>
      </c>
      <c r="CG31" s="621"/>
      <c r="CH31" s="621"/>
      <c r="CI31" s="621"/>
      <c r="CJ31" s="621"/>
      <c r="CK31" s="621"/>
      <c r="CL31" s="621"/>
      <c r="CM31" s="621"/>
      <c r="CN31" s="621"/>
      <c r="CO31" s="621"/>
      <c r="CP31" s="621"/>
      <c r="CQ31" s="622"/>
      <c r="CR31" s="623">
        <v>47506</v>
      </c>
      <c r="CS31" s="655"/>
      <c r="CT31" s="655"/>
      <c r="CU31" s="655"/>
      <c r="CV31" s="655"/>
      <c r="CW31" s="655"/>
      <c r="CX31" s="655"/>
      <c r="CY31" s="656"/>
      <c r="CZ31" s="628">
        <v>0.3</v>
      </c>
      <c r="DA31" s="653"/>
      <c r="DB31" s="653"/>
      <c r="DC31" s="657"/>
      <c r="DD31" s="632">
        <v>46899</v>
      </c>
      <c r="DE31" s="655"/>
      <c r="DF31" s="655"/>
      <c r="DG31" s="655"/>
      <c r="DH31" s="655"/>
      <c r="DI31" s="655"/>
      <c r="DJ31" s="655"/>
      <c r="DK31" s="656"/>
      <c r="DL31" s="632">
        <v>46899</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1026465</v>
      </c>
      <c r="S32" s="624"/>
      <c r="T32" s="624"/>
      <c r="U32" s="624"/>
      <c r="V32" s="624"/>
      <c r="W32" s="624"/>
      <c r="X32" s="624"/>
      <c r="Y32" s="625"/>
      <c r="Z32" s="626">
        <v>6.6</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303</v>
      </c>
      <c r="AX32" s="620" t="s">
        <v>304</v>
      </c>
      <c r="AY32" s="621"/>
      <c r="AZ32" s="621"/>
      <c r="BA32" s="621"/>
      <c r="BB32" s="621"/>
      <c r="BC32" s="621"/>
      <c r="BD32" s="621"/>
      <c r="BE32" s="621"/>
      <c r="BF32" s="622"/>
      <c r="BG32" s="680">
        <v>99.2</v>
      </c>
      <c r="BH32" s="655"/>
      <c r="BI32" s="655"/>
      <c r="BJ32" s="655"/>
      <c r="BK32" s="655"/>
      <c r="BL32" s="655"/>
      <c r="BM32" s="629">
        <v>97.4</v>
      </c>
      <c r="BN32" s="655"/>
      <c r="BO32" s="655"/>
      <c r="BP32" s="655"/>
      <c r="BQ32" s="678"/>
      <c r="BR32" s="680">
        <v>99.3</v>
      </c>
      <c r="BS32" s="655"/>
      <c r="BT32" s="655"/>
      <c r="BU32" s="655"/>
      <c r="BV32" s="655"/>
      <c r="BW32" s="655"/>
      <c r="BX32" s="629">
        <v>97.5</v>
      </c>
      <c r="BY32" s="655"/>
      <c r="BZ32" s="655"/>
      <c r="CA32" s="655"/>
      <c r="CB32" s="678"/>
      <c r="CD32" s="663"/>
      <c r="CE32" s="664"/>
      <c r="CF32" s="620" t="s">
        <v>305</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7"/>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10328</v>
      </c>
      <c r="S33" s="624"/>
      <c r="T33" s="624"/>
      <c r="U33" s="624"/>
      <c r="V33" s="624"/>
      <c r="W33" s="624"/>
      <c r="X33" s="624"/>
      <c r="Y33" s="625"/>
      <c r="Z33" s="626">
        <v>0.1</v>
      </c>
      <c r="AA33" s="626"/>
      <c r="AB33" s="626"/>
      <c r="AC33" s="626"/>
      <c r="AD33" s="627">
        <v>4522</v>
      </c>
      <c r="AE33" s="627"/>
      <c r="AF33" s="627"/>
      <c r="AG33" s="627"/>
      <c r="AH33" s="627"/>
      <c r="AI33" s="627"/>
      <c r="AJ33" s="627"/>
      <c r="AK33" s="627"/>
      <c r="AL33" s="628">
        <v>0.1</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99.5</v>
      </c>
      <c r="BH33" s="682"/>
      <c r="BI33" s="682"/>
      <c r="BJ33" s="682"/>
      <c r="BK33" s="682"/>
      <c r="BL33" s="682"/>
      <c r="BM33" s="683">
        <v>98.4</v>
      </c>
      <c r="BN33" s="682"/>
      <c r="BO33" s="682"/>
      <c r="BP33" s="682"/>
      <c r="BQ33" s="684"/>
      <c r="BR33" s="681">
        <v>99.6</v>
      </c>
      <c r="BS33" s="682"/>
      <c r="BT33" s="682"/>
      <c r="BU33" s="682"/>
      <c r="BV33" s="682"/>
      <c r="BW33" s="682"/>
      <c r="BX33" s="683">
        <v>98.4</v>
      </c>
      <c r="BY33" s="682"/>
      <c r="BZ33" s="682"/>
      <c r="CA33" s="682"/>
      <c r="CB33" s="684"/>
      <c r="CD33" s="620" t="s">
        <v>308</v>
      </c>
      <c r="CE33" s="621"/>
      <c r="CF33" s="621"/>
      <c r="CG33" s="621"/>
      <c r="CH33" s="621"/>
      <c r="CI33" s="621"/>
      <c r="CJ33" s="621"/>
      <c r="CK33" s="621"/>
      <c r="CL33" s="621"/>
      <c r="CM33" s="621"/>
      <c r="CN33" s="621"/>
      <c r="CO33" s="621"/>
      <c r="CP33" s="621"/>
      <c r="CQ33" s="622"/>
      <c r="CR33" s="623">
        <v>6431439</v>
      </c>
      <c r="CS33" s="655"/>
      <c r="CT33" s="655"/>
      <c r="CU33" s="655"/>
      <c r="CV33" s="655"/>
      <c r="CW33" s="655"/>
      <c r="CX33" s="655"/>
      <c r="CY33" s="656"/>
      <c r="CZ33" s="628">
        <v>43.3</v>
      </c>
      <c r="DA33" s="653"/>
      <c r="DB33" s="653"/>
      <c r="DC33" s="657"/>
      <c r="DD33" s="632">
        <v>4432209</v>
      </c>
      <c r="DE33" s="655"/>
      <c r="DF33" s="655"/>
      <c r="DG33" s="655"/>
      <c r="DH33" s="655"/>
      <c r="DI33" s="655"/>
      <c r="DJ33" s="655"/>
      <c r="DK33" s="656"/>
      <c r="DL33" s="632">
        <v>3588633</v>
      </c>
      <c r="DM33" s="655"/>
      <c r="DN33" s="655"/>
      <c r="DO33" s="655"/>
      <c r="DP33" s="655"/>
      <c r="DQ33" s="655"/>
      <c r="DR33" s="655"/>
      <c r="DS33" s="655"/>
      <c r="DT33" s="655"/>
      <c r="DU33" s="655"/>
      <c r="DV33" s="656"/>
      <c r="DW33" s="628">
        <v>46.3</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778076</v>
      </c>
      <c r="S34" s="624"/>
      <c r="T34" s="624"/>
      <c r="U34" s="624"/>
      <c r="V34" s="624"/>
      <c r="W34" s="624"/>
      <c r="X34" s="624"/>
      <c r="Y34" s="625"/>
      <c r="Z34" s="626">
        <v>5</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2984182</v>
      </c>
      <c r="CS34" s="624"/>
      <c r="CT34" s="624"/>
      <c r="CU34" s="624"/>
      <c r="CV34" s="624"/>
      <c r="CW34" s="624"/>
      <c r="CX34" s="624"/>
      <c r="CY34" s="625"/>
      <c r="CZ34" s="628">
        <v>20.100000000000001</v>
      </c>
      <c r="DA34" s="653"/>
      <c r="DB34" s="653"/>
      <c r="DC34" s="657"/>
      <c r="DD34" s="632">
        <v>2041913</v>
      </c>
      <c r="DE34" s="624"/>
      <c r="DF34" s="624"/>
      <c r="DG34" s="624"/>
      <c r="DH34" s="624"/>
      <c r="DI34" s="624"/>
      <c r="DJ34" s="624"/>
      <c r="DK34" s="625"/>
      <c r="DL34" s="632">
        <v>1831854</v>
      </c>
      <c r="DM34" s="624"/>
      <c r="DN34" s="624"/>
      <c r="DO34" s="624"/>
      <c r="DP34" s="624"/>
      <c r="DQ34" s="624"/>
      <c r="DR34" s="624"/>
      <c r="DS34" s="624"/>
      <c r="DT34" s="624"/>
      <c r="DU34" s="624"/>
      <c r="DV34" s="625"/>
      <c r="DW34" s="628">
        <v>23.6</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989616</v>
      </c>
      <c r="S35" s="624"/>
      <c r="T35" s="624"/>
      <c r="U35" s="624"/>
      <c r="V35" s="624"/>
      <c r="W35" s="624"/>
      <c r="X35" s="624"/>
      <c r="Y35" s="625"/>
      <c r="Z35" s="626">
        <v>6.4</v>
      </c>
      <c r="AA35" s="626"/>
      <c r="AB35" s="626"/>
      <c r="AC35" s="626"/>
      <c r="AD35" s="627" t="s">
        <v>121</v>
      </c>
      <c r="AE35" s="627"/>
      <c r="AF35" s="627"/>
      <c r="AG35" s="627"/>
      <c r="AH35" s="627"/>
      <c r="AI35" s="627"/>
      <c r="AJ35" s="627"/>
      <c r="AK35" s="627"/>
      <c r="AL35" s="628" t="s">
        <v>121</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265401</v>
      </c>
      <c r="CS35" s="655"/>
      <c r="CT35" s="655"/>
      <c r="CU35" s="655"/>
      <c r="CV35" s="655"/>
      <c r="CW35" s="655"/>
      <c r="CX35" s="655"/>
      <c r="CY35" s="656"/>
      <c r="CZ35" s="628">
        <v>1.8</v>
      </c>
      <c r="DA35" s="653"/>
      <c r="DB35" s="653"/>
      <c r="DC35" s="657"/>
      <c r="DD35" s="632">
        <v>222719</v>
      </c>
      <c r="DE35" s="655"/>
      <c r="DF35" s="655"/>
      <c r="DG35" s="655"/>
      <c r="DH35" s="655"/>
      <c r="DI35" s="655"/>
      <c r="DJ35" s="655"/>
      <c r="DK35" s="656"/>
      <c r="DL35" s="632">
        <v>210676</v>
      </c>
      <c r="DM35" s="655"/>
      <c r="DN35" s="655"/>
      <c r="DO35" s="655"/>
      <c r="DP35" s="655"/>
      <c r="DQ35" s="655"/>
      <c r="DR35" s="655"/>
      <c r="DS35" s="655"/>
      <c r="DT35" s="655"/>
      <c r="DU35" s="655"/>
      <c r="DV35" s="656"/>
      <c r="DW35" s="628">
        <v>2.7</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321547</v>
      </c>
      <c r="S36" s="624"/>
      <c r="T36" s="624"/>
      <c r="U36" s="624"/>
      <c r="V36" s="624"/>
      <c r="W36" s="624"/>
      <c r="X36" s="624"/>
      <c r="Y36" s="625"/>
      <c r="Z36" s="626">
        <v>2.1</v>
      </c>
      <c r="AA36" s="626"/>
      <c r="AB36" s="626"/>
      <c r="AC36" s="626"/>
      <c r="AD36" s="627" t="s">
        <v>121</v>
      </c>
      <c r="AE36" s="627"/>
      <c r="AF36" s="627"/>
      <c r="AG36" s="627"/>
      <c r="AH36" s="627"/>
      <c r="AI36" s="627"/>
      <c r="AJ36" s="627"/>
      <c r="AK36" s="627"/>
      <c r="AL36" s="628" t="s">
        <v>121</v>
      </c>
      <c r="AM36" s="629"/>
      <c r="AN36" s="629"/>
      <c r="AO36" s="630"/>
      <c r="AP36" s="222"/>
      <c r="AQ36" s="689" t="s">
        <v>316</v>
      </c>
      <c r="AR36" s="690"/>
      <c r="AS36" s="690"/>
      <c r="AT36" s="690"/>
      <c r="AU36" s="690"/>
      <c r="AV36" s="690"/>
      <c r="AW36" s="690"/>
      <c r="AX36" s="690"/>
      <c r="AY36" s="691"/>
      <c r="AZ36" s="612">
        <v>1101982</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28606</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1515822</v>
      </c>
      <c r="CS36" s="624"/>
      <c r="CT36" s="624"/>
      <c r="CU36" s="624"/>
      <c r="CV36" s="624"/>
      <c r="CW36" s="624"/>
      <c r="CX36" s="624"/>
      <c r="CY36" s="625"/>
      <c r="CZ36" s="628">
        <v>10.199999999999999</v>
      </c>
      <c r="DA36" s="653"/>
      <c r="DB36" s="653"/>
      <c r="DC36" s="657"/>
      <c r="DD36" s="632">
        <v>1282253</v>
      </c>
      <c r="DE36" s="624"/>
      <c r="DF36" s="624"/>
      <c r="DG36" s="624"/>
      <c r="DH36" s="624"/>
      <c r="DI36" s="624"/>
      <c r="DJ36" s="624"/>
      <c r="DK36" s="625"/>
      <c r="DL36" s="632">
        <v>820808</v>
      </c>
      <c r="DM36" s="624"/>
      <c r="DN36" s="624"/>
      <c r="DO36" s="624"/>
      <c r="DP36" s="624"/>
      <c r="DQ36" s="624"/>
      <c r="DR36" s="624"/>
      <c r="DS36" s="624"/>
      <c r="DT36" s="624"/>
      <c r="DU36" s="624"/>
      <c r="DV36" s="625"/>
      <c r="DW36" s="628">
        <v>10.6</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412797</v>
      </c>
      <c r="S37" s="624"/>
      <c r="T37" s="624"/>
      <c r="U37" s="624"/>
      <c r="V37" s="624"/>
      <c r="W37" s="624"/>
      <c r="X37" s="624"/>
      <c r="Y37" s="625"/>
      <c r="Z37" s="626">
        <v>2.7</v>
      </c>
      <c r="AA37" s="626"/>
      <c r="AB37" s="626"/>
      <c r="AC37" s="626"/>
      <c r="AD37" s="627" t="s">
        <v>121</v>
      </c>
      <c r="AE37" s="627"/>
      <c r="AF37" s="627"/>
      <c r="AG37" s="627"/>
      <c r="AH37" s="627"/>
      <c r="AI37" s="627"/>
      <c r="AJ37" s="627"/>
      <c r="AK37" s="627"/>
      <c r="AL37" s="628" t="s">
        <v>121</v>
      </c>
      <c r="AM37" s="629"/>
      <c r="AN37" s="629"/>
      <c r="AO37" s="630"/>
      <c r="AQ37" s="686" t="s">
        <v>320</v>
      </c>
      <c r="AR37" s="687"/>
      <c r="AS37" s="687"/>
      <c r="AT37" s="687"/>
      <c r="AU37" s="687"/>
      <c r="AV37" s="687"/>
      <c r="AW37" s="687"/>
      <c r="AX37" s="687"/>
      <c r="AY37" s="688"/>
      <c r="AZ37" s="623">
        <v>177897</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16996</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702379</v>
      </c>
      <c r="CS37" s="655"/>
      <c r="CT37" s="655"/>
      <c r="CU37" s="655"/>
      <c r="CV37" s="655"/>
      <c r="CW37" s="655"/>
      <c r="CX37" s="655"/>
      <c r="CY37" s="656"/>
      <c r="CZ37" s="628">
        <v>4.7</v>
      </c>
      <c r="DA37" s="653"/>
      <c r="DB37" s="653"/>
      <c r="DC37" s="657"/>
      <c r="DD37" s="632">
        <v>654666</v>
      </c>
      <c r="DE37" s="655"/>
      <c r="DF37" s="655"/>
      <c r="DG37" s="655"/>
      <c r="DH37" s="655"/>
      <c r="DI37" s="655"/>
      <c r="DJ37" s="655"/>
      <c r="DK37" s="656"/>
      <c r="DL37" s="632">
        <v>618082</v>
      </c>
      <c r="DM37" s="655"/>
      <c r="DN37" s="655"/>
      <c r="DO37" s="655"/>
      <c r="DP37" s="655"/>
      <c r="DQ37" s="655"/>
      <c r="DR37" s="655"/>
      <c r="DS37" s="655"/>
      <c r="DT37" s="655"/>
      <c r="DU37" s="655"/>
      <c r="DV37" s="656"/>
      <c r="DW37" s="628">
        <v>8</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775600</v>
      </c>
      <c r="S38" s="624"/>
      <c r="T38" s="624"/>
      <c r="U38" s="624"/>
      <c r="V38" s="624"/>
      <c r="W38" s="624"/>
      <c r="X38" s="624"/>
      <c r="Y38" s="625"/>
      <c r="Z38" s="626">
        <v>5</v>
      </c>
      <c r="AA38" s="626"/>
      <c r="AB38" s="626"/>
      <c r="AC38" s="626"/>
      <c r="AD38" s="627" t="s">
        <v>121</v>
      </c>
      <c r="AE38" s="627"/>
      <c r="AF38" s="627"/>
      <c r="AG38" s="627"/>
      <c r="AH38" s="627"/>
      <c r="AI38" s="627"/>
      <c r="AJ38" s="627"/>
      <c r="AK38" s="627"/>
      <c r="AL38" s="628" t="s">
        <v>121</v>
      </c>
      <c r="AM38" s="629"/>
      <c r="AN38" s="629"/>
      <c r="AO38" s="630"/>
      <c r="AQ38" s="686" t="s">
        <v>324</v>
      </c>
      <c r="AR38" s="687"/>
      <c r="AS38" s="687"/>
      <c r="AT38" s="687"/>
      <c r="AU38" s="687"/>
      <c r="AV38" s="687"/>
      <c r="AW38" s="687"/>
      <c r="AX38" s="687"/>
      <c r="AY38" s="688"/>
      <c r="AZ38" s="623">
        <v>9712</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3804</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914373</v>
      </c>
      <c r="CS38" s="624"/>
      <c r="CT38" s="624"/>
      <c r="CU38" s="624"/>
      <c r="CV38" s="624"/>
      <c r="CW38" s="624"/>
      <c r="CX38" s="624"/>
      <c r="CY38" s="625"/>
      <c r="CZ38" s="628">
        <v>6.2</v>
      </c>
      <c r="DA38" s="653"/>
      <c r="DB38" s="653"/>
      <c r="DC38" s="657"/>
      <c r="DD38" s="632">
        <v>740185</v>
      </c>
      <c r="DE38" s="624"/>
      <c r="DF38" s="624"/>
      <c r="DG38" s="624"/>
      <c r="DH38" s="624"/>
      <c r="DI38" s="624"/>
      <c r="DJ38" s="624"/>
      <c r="DK38" s="625"/>
      <c r="DL38" s="632">
        <v>725295</v>
      </c>
      <c r="DM38" s="624"/>
      <c r="DN38" s="624"/>
      <c r="DO38" s="624"/>
      <c r="DP38" s="624"/>
      <c r="DQ38" s="624"/>
      <c r="DR38" s="624"/>
      <c r="DS38" s="624"/>
      <c r="DT38" s="624"/>
      <c r="DU38" s="624"/>
      <c r="DV38" s="625"/>
      <c r="DW38" s="628">
        <v>9.4</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328</v>
      </c>
      <c r="AR39" s="687"/>
      <c r="AS39" s="687"/>
      <c r="AT39" s="687"/>
      <c r="AU39" s="687"/>
      <c r="AV39" s="687"/>
      <c r="AW39" s="687"/>
      <c r="AX39" s="687"/>
      <c r="AY39" s="688"/>
      <c r="AZ39" s="623" t="s">
        <v>121</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5972</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618661</v>
      </c>
      <c r="CS39" s="655"/>
      <c r="CT39" s="655"/>
      <c r="CU39" s="655"/>
      <c r="CV39" s="655"/>
      <c r="CW39" s="655"/>
      <c r="CX39" s="655"/>
      <c r="CY39" s="656"/>
      <c r="CZ39" s="628">
        <v>4.2</v>
      </c>
      <c r="DA39" s="653"/>
      <c r="DB39" s="653"/>
      <c r="DC39" s="657"/>
      <c r="DD39" s="632">
        <v>145139</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70000</v>
      </c>
      <c r="S40" s="624"/>
      <c r="T40" s="624"/>
      <c r="U40" s="624"/>
      <c r="V40" s="624"/>
      <c r="W40" s="624"/>
      <c r="X40" s="624"/>
      <c r="Y40" s="625"/>
      <c r="Z40" s="626">
        <v>0.5</v>
      </c>
      <c r="AA40" s="626"/>
      <c r="AB40" s="626"/>
      <c r="AC40" s="626"/>
      <c r="AD40" s="627" t="s">
        <v>121</v>
      </c>
      <c r="AE40" s="627"/>
      <c r="AF40" s="627"/>
      <c r="AG40" s="627"/>
      <c r="AH40" s="627"/>
      <c r="AI40" s="627"/>
      <c r="AJ40" s="627"/>
      <c r="AK40" s="627"/>
      <c r="AL40" s="628" t="s">
        <v>121</v>
      </c>
      <c r="AM40" s="629"/>
      <c r="AN40" s="629"/>
      <c r="AO40" s="630"/>
      <c r="AQ40" s="686" t="s">
        <v>332</v>
      </c>
      <c r="AR40" s="687"/>
      <c r="AS40" s="687"/>
      <c r="AT40" s="687"/>
      <c r="AU40" s="687"/>
      <c r="AV40" s="687"/>
      <c r="AW40" s="687"/>
      <c r="AX40" s="687"/>
      <c r="AY40" s="688"/>
      <c r="AZ40" s="623" t="s">
        <v>121</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100</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133000</v>
      </c>
      <c r="CS40" s="624"/>
      <c r="CT40" s="624"/>
      <c r="CU40" s="624"/>
      <c r="CV40" s="624"/>
      <c r="CW40" s="624"/>
      <c r="CX40" s="624"/>
      <c r="CY40" s="625"/>
      <c r="CZ40" s="628">
        <v>0.9</v>
      </c>
      <c r="DA40" s="653"/>
      <c r="DB40" s="653"/>
      <c r="DC40" s="657"/>
      <c r="DD40" s="632" t="s">
        <v>121</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15525016</v>
      </c>
      <c r="S41" s="696"/>
      <c r="T41" s="696"/>
      <c r="U41" s="696"/>
      <c r="V41" s="696"/>
      <c r="W41" s="696"/>
      <c r="X41" s="696"/>
      <c r="Y41" s="700"/>
      <c r="Z41" s="701">
        <v>100</v>
      </c>
      <c r="AA41" s="701"/>
      <c r="AB41" s="701"/>
      <c r="AC41" s="701"/>
      <c r="AD41" s="702">
        <v>7678700</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193522</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121</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720851</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398</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1899418</v>
      </c>
      <c r="CS42" s="655"/>
      <c r="CT42" s="655"/>
      <c r="CU42" s="655"/>
      <c r="CV42" s="655"/>
      <c r="CW42" s="655"/>
      <c r="CX42" s="655"/>
      <c r="CY42" s="656"/>
      <c r="CZ42" s="628">
        <v>12.8</v>
      </c>
      <c r="DA42" s="653"/>
      <c r="DB42" s="653"/>
      <c r="DC42" s="657"/>
      <c r="DD42" s="632">
        <v>407301</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53443</v>
      </c>
      <c r="CS43" s="655"/>
      <c r="CT43" s="655"/>
      <c r="CU43" s="655"/>
      <c r="CV43" s="655"/>
      <c r="CW43" s="655"/>
      <c r="CX43" s="655"/>
      <c r="CY43" s="656"/>
      <c r="CZ43" s="628">
        <v>0.4</v>
      </c>
      <c r="DA43" s="653"/>
      <c r="DB43" s="653"/>
      <c r="DC43" s="657"/>
      <c r="DD43" s="632">
        <v>53443</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1899418</v>
      </c>
      <c r="CS44" s="624"/>
      <c r="CT44" s="624"/>
      <c r="CU44" s="624"/>
      <c r="CV44" s="624"/>
      <c r="CW44" s="624"/>
      <c r="CX44" s="624"/>
      <c r="CY44" s="625"/>
      <c r="CZ44" s="628">
        <v>12.8</v>
      </c>
      <c r="DA44" s="629"/>
      <c r="DB44" s="629"/>
      <c r="DC44" s="635"/>
      <c r="DD44" s="632">
        <v>407301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1077130</v>
      </c>
      <c r="CS45" s="655"/>
      <c r="CT45" s="655"/>
      <c r="CU45" s="655"/>
      <c r="CV45" s="655"/>
      <c r="CW45" s="655"/>
      <c r="CX45" s="655"/>
      <c r="CY45" s="656"/>
      <c r="CZ45" s="628">
        <v>7.2</v>
      </c>
      <c r="DA45" s="653"/>
      <c r="DB45" s="653"/>
      <c r="DC45" s="657"/>
      <c r="DD45" s="632">
        <v>167309</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822179</v>
      </c>
      <c r="CS46" s="624"/>
      <c r="CT46" s="624"/>
      <c r="CU46" s="624"/>
      <c r="CV46" s="624"/>
      <c r="CW46" s="624"/>
      <c r="CX46" s="624"/>
      <c r="CY46" s="625"/>
      <c r="CZ46" s="628">
        <v>5.5</v>
      </c>
      <c r="DA46" s="629"/>
      <c r="DB46" s="629"/>
      <c r="DC46" s="635"/>
      <c r="DD46" s="632">
        <v>239883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t="s">
        <v>121</v>
      </c>
      <c r="CS47" s="655"/>
      <c r="CT47" s="655"/>
      <c r="CU47" s="655"/>
      <c r="CV47" s="655"/>
      <c r="CW47" s="655"/>
      <c r="CX47" s="655"/>
      <c r="CY47" s="656"/>
      <c r="CZ47" s="628" t="s">
        <v>121</v>
      </c>
      <c r="DA47" s="653"/>
      <c r="DB47" s="653"/>
      <c r="DC47" s="657"/>
      <c r="DD47" s="632" t="s">
        <v>121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14864521</v>
      </c>
      <c r="CS49" s="682"/>
      <c r="CT49" s="682"/>
      <c r="CU49" s="682"/>
      <c r="CV49" s="682"/>
      <c r="CW49" s="682"/>
      <c r="CX49" s="682"/>
      <c r="CY49" s="711"/>
      <c r="CZ49" s="703">
        <v>100</v>
      </c>
      <c r="DA49" s="712"/>
      <c r="DB49" s="712"/>
      <c r="DC49" s="713"/>
      <c r="DD49" s="714">
        <v>8592270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CgdOlytKRpG0kfspCUJAGmz+T2w+Pgh3QPRK2vyl47zJ5CS4b1eIPWtukBwKRhtnE9ykkHHoWA/H6KSfTK5fuQ==" saltValue="o8tvdZzD9ljYbuLqkymwf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 zoomScale="70" zoomScaleNormal="25" zoomScaleSheetLayoutView="70" workbookViewId="0">
      <selection activeCell="A24" sqref="A24:AY2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15511</v>
      </c>
      <c r="R7" s="753"/>
      <c r="S7" s="753"/>
      <c r="T7" s="753"/>
      <c r="U7" s="753"/>
      <c r="V7" s="753">
        <v>14852</v>
      </c>
      <c r="W7" s="753"/>
      <c r="X7" s="753"/>
      <c r="Y7" s="753"/>
      <c r="Z7" s="753"/>
      <c r="AA7" s="753">
        <v>660</v>
      </c>
      <c r="AB7" s="753"/>
      <c r="AC7" s="753"/>
      <c r="AD7" s="753"/>
      <c r="AE7" s="754"/>
      <c r="AF7" s="755">
        <v>630</v>
      </c>
      <c r="AG7" s="756"/>
      <c r="AH7" s="756"/>
      <c r="AI7" s="756"/>
      <c r="AJ7" s="757"/>
      <c r="AK7" s="758"/>
      <c r="AL7" s="759"/>
      <c r="AM7" s="759"/>
      <c r="AN7" s="759"/>
      <c r="AO7" s="759"/>
      <c r="AP7" s="759">
        <v>13662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376</v>
      </c>
      <c r="C8" s="781"/>
      <c r="D8" s="781"/>
      <c r="E8" s="781"/>
      <c r="F8" s="781"/>
      <c r="G8" s="781"/>
      <c r="H8" s="781"/>
      <c r="I8" s="781"/>
      <c r="J8" s="781"/>
      <c r="K8" s="781"/>
      <c r="L8" s="781"/>
      <c r="M8" s="781"/>
      <c r="N8" s="781"/>
      <c r="O8" s="781"/>
      <c r="P8" s="782"/>
      <c r="Q8" s="783">
        <v>14</v>
      </c>
      <c r="R8" s="784"/>
      <c r="S8" s="784"/>
      <c r="T8" s="784"/>
      <c r="U8" s="784"/>
      <c r="V8" s="784">
        <v>13</v>
      </c>
      <c r="W8" s="784"/>
      <c r="X8" s="784"/>
      <c r="Y8" s="784"/>
      <c r="Z8" s="784"/>
      <c r="AA8" s="784">
        <v>1</v>
      </c>
      <c r="AB8" s="784"/>
      <c r="AC8" s="784"/>
      <c r="AD8" s="784"/>
      <c r="AE8" s="785"/>
      <c r="AF8" s="786">
        <v>1</v>
      </c>
      <c r="AG8" s="787"/>
      <c r="AH8" s="787"/>
      <c r="AI8" s="787"/>
      <c r="AJ8" s="788"/>
      <c r="AK8" s="769"/>
      <c r="AL8" s="770"/>
      <c r="AM8" s="770"/>
      <c r="AN8" s="770"/>
      <c r="AO8" s="770"/>
      <c r="AP8" s="770">
        <v>66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15525</v>
      </c>
      <c r="R23" s="793"/>
      <c r="S23" s="793"/>
      <c r="T23" s="793"/>
      <c r="U23" s="793"/>
      <c r="V23" s="793">
        <v>14865</v>
      </c>
      <c r="W23" s="793"/>
      <c r="X23" s="793"/>
      <c r="Y23" s="793"/>
      <c r="Z23" s="793"/>
      <c r="AA23" s="793">
        <v>661</v>
      </c>
      <c r="AB23" s="793"/>
      <c r="AC23" s="793"/>
      <c r="AD23" s="793"/>
      <c r="AE23" s="794"/>
      <c r="AF23" s="795">
        <v>631</v>
      </c>
      <c r="AG23" s="793"/>
      <c r="AH23" s="793"/>
      <c r="AI23" s="793"/>
      <c r="AJ23" s="796"/>
      <c r="AK23" s="797"/>
      <c r="AL23" s="798"/>
      <c r="AM23" s="798"/>
      <c r="AN23" s="798"/>
      <c r="AO23" s="798"/>
      <c r="AP23" s="793">
        <v>13728</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3283</v>
      </c>
      <c r="R28" s="823"/>
      <c r="S28" s="823"/>
      <c r="T28" s="823"/>
      <c r="U28" s="823"/>
      <c r="V28" s="823">
        <v>3254</v>
      </c>
      <c r="W28" s="823"/>
      <c r="X28" s="823"/>
      <c r="Y28" s="823"/>
      <c r="Z28" s="823"/>
      <c r="AA28" s="823">
        <v>29</v>
      </c>
      <c r="AB28" s="823"/>
      <c r="AC28" s="823"/>
      <c r="AD28" s="823"/>
      <c r="AE28" s="824"/>
      <c r="AF28" s="825">
        <v>29</v>
      </c>
      <c r="AG28" s="823"/>
      <c r="AH28" s="823"/>
      <c r="AI28" s="823"/>
      <c r="AJ28" s="826"/>
      <c r="AK28" s="827">
        <v>194</v>
      </c>
      <c r="AL28" s="828"/>
      <c r="AM28" s="828"/>
      <c r="AN28" s="828"/>
      <c r="AO28" s="828"/>
      <c r="AP28" s="828" t="s">
        <v>556</v>
      </c>
      <c r="AQ28" s="828"/>
      <c r="AR28" s="828"/>
      <c r="AS28" s="828"/>
      <c r="AT28" s="828"/>
      <c r="AU28" s="828" t="s">
        <v>556</v>
      </c>
      <c r="AV28" s="828"/>
      <c r="AW28" s="828"/>
      <c r="AX28" s="828"/>
      <c r="AY28" s="828"/>
      <c r="AZ28" s="829" t="s">
        <v>556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2440</v>
      </c>
      <c r="R29" s="784"/>
      <c r="S29" s="784"/>
      <c r="T29" s="784"/>
      <c r="U29" s="784"/>
      <c r="V29" s="784">
        <v>2400</v>
      </c>
      <c r="W29" s="784"/>
      <c r="X29" s="784"/>
      <c r="Y29" s="784"/>
      <c r="Z29" s="784"/>
      <c r="AA29" s="784">
        <v>40</v>
      </c>
      <c r="AB29" s="784"/>
      <c r="AC29" s="784"/>
      <c r="AD29" s="784"/>
      <c r="AE29" s="785"/>
      <c r="AF29" s="786">
        <v>40</v>
      </c>
      <c r="AG29" s="787"/>
      <c r="AH29" s="787"/>
      <c r="AI29" s="787"/>
      <c r="AJ29" s="788"/>
      <c r="AK29" s="834">
        <v>382</v>
      </c>
      <c r="AL29" s="830"/>
      <c r="AM29" s="830"/>
      <c r="AN29" s="830"/>
      <c r="AO29" s="830"/>
      <c r="AP29" s="830" t="s">
        <v>556</v>
      </c>
      <c r="AQ29" s="830"/>
      <c r="AR29" s="830"/>
      <c r="AS29" s="830"/>
      <c r="AT29" s="830"/>
      <c r="AU29" s="830" t="s">
        <v>556</v>
      </c>
      <c r="AV29" s="830"/>
      <c r="AW29" s="830"/>
      <c r="AX29" s="830"/>
      <c r="AY29" s="830"/>
      <c r="AZ29" s="831" t="s">
        <v>556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563</v>
      </c>
      <c r="C30" s="781"/>
      <c r="D30" s="781"/>
      <c r="E30" s="781"/>
      <c r="F30" s="781"/>
      <c r="G30" s="781"/>
      <c r="H30" s="781"/>
      <c r="I30" s="781"/>
      <c r="J30" s="781"/>
      <c r="K30" s="781"/>
      <c r="L30" s="781"/>
      <c r="M30" s="781"/>
      <c r="N30" s="781"/>
      <c r="O30" s="781"/>
      <c r="P30" s="782"/>
      <c r="Q30" s="783">
        <v>392</v>
      </c>
      <c r="R30" s="784"/>
      <c r="S30" s="784"/>
      <c r="T30" s="784"/>
      <c r="U30" s="784"/>
      <c r="V30" s="784">
        <v>385</v>
      </c>
      <c r="W30" s="784"/>
      <c r="X30" s="784"/>
      <c r="Y30" s="784"/>
      <c r="Z30" s="784"/>
      <c r="AA30" s="784">
        <v>8</v>
      </c>
      <c r="AB30" s="784"/>
      <c r="AC30" s="784"/>
      <c r="AD30" s="784"/>
      <c r="AE30" s="785"/>
      <c r="AF30" s="786">
        <v>8</v>
      </c>
      <c r="AG30" s="787"/>
      <c r="AH30" s="787"/>
      <c r="AI30" s="787"/>
      <c r="AJ30" s="788"/>
      <c r="AK30" s="834">
        <v>61</v>
      </c>
      <c r="AL30" s="830"/>
      <c r="AM30" s="830"/>
      <c r="AN30" s="830"/>
      <c r="AO30" s="830"/>
      <c r="AP30" s="830" t="s">
        <v>556</v>
      </c>
      <c r="AQ30" s="830"/>
      <c r="AR30" s="830"/>
      <c r="AS30" s="830"/>
      <c r="AT30" s="830"/>
      <c r="AU30" s="830" t="s">
        <v>556</v>
      </c>
      <c r="AV30" s="830"/>
      <c r="AW30" s="830"/>
      <c r="AX30" s="830"/>
      <c r="AY30" s="830"/>
      <c r="AZ30" s="831" t="s">
        <v>556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1016</v>
      </c>
      <c r="R31" s="784"/>
      <c r="S31" s="784"/>
      <c r="T31" s="784"/>
      <c r="U31" s="784"/>
      <c r="V31" s="784">
        <v>915</v>
      </c>
      <c r="W31" s="784"/>
      <c r="X31" s="784"/>
      <c r="Y31" s="784"/>
      <c r="Z31" s="784"/>
      <c r="AA31" s="784">
        <v>101</v>
      </c>
      <c r="AB31" s="784"/>
      <c r="AC31" s="784"/>
      <c r="AD31" s="784"/>
      <c r="AE31" s="785"/>
      <c r="AF31" s="786">
        <v>1206</v>
      </c>
      <c r="AG31" s="787"/>
      <c r="AH31" s="787"/>
      <c r="AI31" s="787"/>
      <c r="AJ31" s="788"/>
      <c r="AK31" s="834">
        <v>9</v>
      </c>
      <c r="AL31" s="830"/>
      <c r="AM31" s="830"/>
      <c r="AN31" s="830"/>
      <c r="AO31" s="830"/>
      <c r="AP31" s="830">
        <v>1986</v>
      </c>
      <c r="AQ31" s="830"/>
      <c r="AR31" s="830"/>
      <c r="AS31" s="830"/>
      <c r="AT31" s="830"/>
      <c r="AU31" s="830">
        <v>46</v>
      </c>
      <c r="AV31" s="830"/>
      <c r="AW31" s="830"/>
      <c r="AX31" s="830"/>
      <c r="AY31" s="830"/>
      <c r="AZ31" s="831" t="s">
        <v>556</v>
      </c>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395</v>
      </c>
      <c r="C32" s="781"/>
      <c r="D32" s="781"/>
      <c r="E32" s="781"/>
      <c r="F32" s="781"/>
      <c r="G32" s="781"/>
      <c r="H32" s="781"/>
      <c r="I32" s="781"/>
      <c r="J32" s="781"/>
      <c r="K32" s="781"/>
      <c r="L32" s="781"/>
      <c r="M32" s="781"/>
      <c r="N32" s="781"/>
      <c r="O32" s="781"/>
      <c r="P32" s="782"/>
      <c r="Q32" s="783">
        <v>1263</v>
      </c>
      <c r="R32" s="784"/>
      <c r="S32" s="784"/>
      <c r="T32" s="784"/>
      <c r="U32" s="784"/>
      <c r="V32" s="784">
        <v>1206</v>
      </c>
      <c r="W32" s="784"/>
      <c r="X32" s="784"/>
      <c r="Y32" s="784"/>
      <c r="Z32" s="784"/>
      <c r="AA32" s="784">
        <v>57</v>
      </c>
      <c r="AB32" s="784"/>
      <c r="AC32" s="784"/>
      <c r="AD32" s="784"/>
      <c r="AE32" s="785"/>
      <c r="AF32" s="786">
        <v>274</v>
      </c>
      <c r="AG32" s="787"/>
      <c r="AH32" s="787"/>
      <c r="AI32" s="787"/>
      <c r="AJ32" s="788"/>
      <c r="AK32" s="834">
        <v>133</v>
      </c>
      <c r="AL32" s="830"/>
      <c r="AM32" s="830"/>
      <c r="AN32" s="830"/>
      <c r="AO32" s="830"/>
      <c r="AP32" s="830">
        <v>2982</v>
      </c>
      <c r="AQ32" s="830"/>
      <c r="AR32" s="830"/>
      <c r="AS32" s="830"/>
      <c r="AT32" s="830"/>
      <c r="AU32" s="830">
        <v>1050</v>
      </c>
      <c r="AV32" s="830"/>
      <c r="AW32" s="830"/>
      <c r="AX32" s="830"/>
      <c r="AY32" s="830"/>
      <c r="AZ32" s="831" t="s">
        <v>556</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1557</v>
      </c>
      <c r="AG63" s="844"/>
      <c r="AH63" s="844"/>
      <c r="AI63" s="844"/>
      <c r="AJ63" s="845"/>
      <c r="AK63" s="846"/>
      <c r="AL63" s="841"/>
      <c r="AM63" s="841"/>
      <c r="AN63" s="841"/>
      <c r="AO63" s="841"/>
      <c r="AP63" s="844">
        <v>4968</v>
      </c>
      <c r="AQ63" s="844"/>
      <c r="AR63" s="844"/>
      <c r="AS63" s="844"/>
      <c r="AT63" s="844"/>
      <c r="AU63" s="844">
        <v>1096</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400</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549</v>
      </c>
      <c r="C68" s="870"/>
      <c r="D68" s="870"/>
      <c r="E68" s="870"/>
      <c r="F68" s="870"/>
      <c r="G68" s="870"/>
      <c r="H68" s="870"/>
      <c r="I68" s="870"/>
      <c r="J68" s="870"/>
      <c r="K68" s="870"/>
      <c r="L68" s="870"/>
      <c r="M68" s="870"/>
      <c r="N68" s="870"/>
      <c r="O68" s="870"/>
      <c r="P68" s="871"/>
      <c r="Q68" s="872">
        <v>1015</v>
      </c>
      <c r="R68" s="866"/>
      <c r="S68" s="866"/>
      <c r="T68" s="866"/>
      <c r="U68" s="866"/>
      <c r="V68" s="866">
        <v>995</v>
      </c>
      <c r="W68" s="866"/>
      <c r="X68" s="866"/>
      <c r="Y68" s="866"/>
      <c r="Z68" s="866"/>
      <c r="AA68" s="866">
        <v>20</v>
      </c>
      <c r="AB68" s="866"/>
      <c r="AC68" s="866"/>
      <c r="AD68" s="866"/>
      <c r="AE68" s="866"/>
      <c r="AF68" s="866">
        <v>20</v>
      </c>
      <c r="AG68" s="866"/>
      <c r="AH68" s="866"/>
      <c r="AI68" s="866"/>
      <c r="AJ68" s="866"/>
      <c r="AK68" s="866">
        <v>11</v>
      </c>
      <c r="AL68" s="866"/>
      <c r="AM68" s="866"/>
      <c r="AN68" s="866"/>
      <c r="AO68" s="866"/>
      <c r="AP68" s="866" t="s">
        <v>556</v>
      </c>
      <c r="AQ68" s="866"/>
      <c r="AR68" s="866"/>
      <c r="AS68" s="866"/>
      <c r="AT68" s="866"/>
      <c r="AU68" s="866" t="s">
        <v>556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550</v>
      </c>
      <c r="C69" s="874"/>
      <c r="D69" s="874"/>
      <c r="E69" s="874"/>
      <c r="F69" s="874"/>
      <c r="G69" s="874"/>
      <c r="H69" s="874"/>
      <c r="I69" s="874"/>
      <c r="J69" s="874"/>
      <c r="K69" s="874"/>
      <c r="L69" s="874"/>
      <c r="M69" s="874"/>
      <c r="N69" s="874"/>
      <c r="O69" s="874"/>
      <c r="P69" s="875"/>
      <c r="Q69" s="876">
        <v>10136</v>
      </c>
      <c r="R69" s="830"/>
      <c r="S69" s="830"/>
      <c r="T69" s="830"/>
      <c r="U69" s="830"/>
      <c r="V69" s="830">
        <v>9277</v>
      </c>
      <c r="W69" s="830"/>
      <c r="X69" s="830"/>
      <c r="Y69" s="830"/>
      <c r="Z69" s="830"/>
      <c r="AA69" s="830">
        <v>859</v>
      </c>
      <c r="AB69" s="830"/>
      <c r="AC69" s="830"/>
      <c r="AD69" s="830"/>
      <c r="AE69" s="830"/>
      <c r="AF69" s="830">
        <v>859</v>
      </c>
      <c r="AG69" s="830"/>
      <c r="AH69" s="830"/>
      <c r="AI69" s="830"/>
      <c r="AJ69" s="830"/>
      <c r="AK69" s="830">
        <v>110</v>
      </c>
      <c r="AL69" s="830"/>
      <c r="AM69" s="830"/>
      <c r="AN69" s="830"/>
      <c r="AO69" s="830"/>
      <c r="AP69" s="877" t="s">
        <v>556</v>
      </c>
      <c r="AQ69" s="878"/>
      <c r="AR69" s="878"/>
      <c r="AS69" s="878"/>
      <c r="AT69" s="834"/>
      <c r="AU69" s="830" t="s">
        <v>556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551</v>
      </c>
      <c r="C70" s="874"/>
      <c r="D70" s="874"/>
      <c r="E70" s="874"/>
      <c r="F70" s="874"/>
      <c r="G70" s="874"/>
      <c r="H70" s="874"/>
      <c r="I70" s="874"/>
      <c r="J70" s="874"/>
      <c r="K70" s="874"/>
      <c r="L70" s="874"/>
      <c r="M70" s="874"/>
      <c r="N70" s="874"/>
      <c r="O70" s="874"/>
      <c r="P70" s="875"/>
      <c r="Q70" s="876">
        <v>879</v>
      </c>
      <c r="R70" s="830"/>
      <c r="S70" s="830"/>
      <c r="T70" s="830"/>
      <c r="U70" s="830"/>
      <c r="V70" s="830">
        <v>876</v>
      </c>
      <c r="W70" s="830"/>
      <c r="X70" s="830"/>
      <c r="Y70" s="830"/>
      <c r="Z70" s="830"/>
      <c r="AA70" s="830">
        <v>2</v>
      </c>
      <c r="AB70" s="830"/>
      <c r="AC70" s="830"/>
      <c r="AD70" s="830"/>
      <c r="AE70" s="830"/>
      <c r="AF70" s="830">
        <v>2</v>
      </c>
      <c r="AG70" s="830"/>
      <c r="AH70" s="830"/>
      <c r="AI70" s="830"/>
      <c r="AJ70" s="830"/>
      <c r="AK70" s="830">
        <v>3</v>
      </c>
      <c r="AL70" s="830"/>
      <c r="AM70" s="830"/>
      <c r="AN70" s="830"/>
      <c r="AO70" s="830"/>
      <c r="AP70" s="830" t="s">
        <v>556</v>
      </c>
      <c r="AQ70" s="830"/>
      <c r="AR70" s="830"/>
      <c r="AS70" s="830"/>
      <c r="AT70" s="830"/>
      <c r="AU70" s="830" t="s">
        <v>556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552</v>
      </c>
      <c r="C71" s="874"/>
      <c r="D71" s="874"/>
      <c r="E71" s="874"/>
      <c r="F71" s="874"/>
      <c r="G71" s="874"/>
      <c r="H71" s="874"/>
      <c r="I71" s="874"/>
      <c r="J71" s="874"/>
      <c r="K71" s="874"/>
      <c r="L71" s="874"/>
      <c r="M71" s="874"/>
      <c r="N71" s="874"/>
      <c r="O71" s="874"/>
      <c r="P71" s="875"/>
      <c r="Q71" s="876">
        <v>2691</v>
      </c>
      <c r="R71" s="830"/>
      <c r="S71" s="830"/>
      <c r="T71" s="830"/>
      <c r="U71" s="830"/>
      <c r="V71" s="830">
        <v>2601</v>
      </c>
      <c r="W71" s="830"/>
      <c r="X71" s="830"/>
      <c r="Y71" s="830"/>
      <c r="Z71" s="830"/>
      <c r="AA71" s="830">
        <v>90</v>
      </c>
      <c r="AB71" s="830"/>
      <c r="AC71" s="830"/>
      <c r="AD71" s="830"/>
      <c r="AE71" s="830"/>
      <c r="AF71" s="830">
        <v>90</v>
      </c>
      <c r="AG71" s="830"/>
      <c r="AH71" s="830"/>
      <c r="AI71" s="830"/>
      <c r="AJ71" s="830"/>
      <c r="AK71" s="830">
        <v>119</v>
      </c>
      <c r="AL71" s="830"/>
      <c r="AM71" s="830"/>
      <c r="AN71" s="830"/>
      <c r="AO71" s="830"/>
      <c r="AP71" s="830">
        <v>2066</v>
      </c>
      <c r="AQ71" s="830"/>
      <c r="AR71" s="830"/>
      <c r="AS71" s="830"/>
      <c r="AT71" s="830"/>
      <c r="AU71" s="830" t="s">
        <v>556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553</v>
      </c>
      <c r="C72" s="874"/>
      <c r="D72" s="874"/>
      <c r="E72" s="874"/>
      <c r="F72" s="874"/>
      <c r="G72" s="874"/>
      <c r="H72" s="874"/>
      <c r="I72" s="874"/>
      <c r="J72" s="874"/>
      <c r="K72" s="874"/>
      <c r="L72" s="874"/>
      <c r="M72" s="874"/>
      <c r="N72" s="874"/>
      <c r="O72" s="874"/>
      <c r="P72" s="875"/>
      <c r="Q72" s="876">
        <v>247</v>
      </c>
      <c r="R72" s="830"/>
      <c r="S72" s="830"/>
      <c r="T72" s="830"/>
      <c r="U72" s="830"/>
      <c r="V72" s="830">
        <v>242</v>
      </c>
      <c r="W72" s="830"/>
      <c r="X72" s="830"/>
      <c r="Y72" s="830"/>
      <c r="Z72" s="830"/>
      <c r="AA72" s="830">
        <v>5</v>
      </c>
      <c r="AB72" s="830"/>
      <c r="AC72" s="830"/>
      <c r="AD72" s="830"/>
      <c r="AE72" s="830"/>
      <c r="AF72" s="830">
        <v>5</v>
      </c>
      <c r="AG72" s="830"/>
      <c r="AH72" s="830"/>
      <c r="AI72" s="830"/>
      <c r="AJ72" s="830"/>
      <c r="AK72" s="830">
        <v>4</v>
      </c>
      <c r="AL72" s="830"/>
      <c r="AM72" s="830"/>
      <c r="AN72" s="830"/>
      <c r="AO72" s="830"/>
      <c r="AP72" s="830" t="s">
        <v>556</v>
      </c>
      <c r="AQ72" s="830"/>
      <c r="AR72" s="830"/>
      <c r="AS72" s="830"/>
      <c r="AT72" s="830"/>
      <c r="AU72" s="830" t="s">
        <v>556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554</v>
      </c>
      <c r="C73" s="874"/>
      <c r="D73" s="874"/>
      <c r="E73" s="874"/>
      <c r="F73" s="874"/>
      <c r="G73" s="874"/>
      <c r="H73" s="874"/>
      <c r="I73" s="874"/>
      <c r="J73" s="874"/>
      <c r="K73" s="874"/>
      <c r="L73" s="874"/>
      <c r="M73" s="874"/>
      <c r="N73" s="874"/>
      <c r="O73" s="874"/>
      <c r="P73" s="875"/>
      <c r="Q73" s="876">
        <v>756</v>
      </c>
      <c r="R73" s="830"/>
      <c r="S73" s="830"/>
      <c r="T73" s="830"/>
      <c r="U73" s="830"/>
      <c r="V73" s="830">
        <v>659</v>
      </c>
      <c r="W73" s="830"/>
      <c r="X73" s="830"/>
      <c r="Y73" s="830"/>
      <c r="Z73" s="830"/>
      <c r="AA73" s="830">
        <v>97</v>
      </c>
      <c r="AB73" s="830"/>
      <c r="AC73" s="830"/>
      <c r="AD73" s="830"/>
      <c r="AE73" s="830"/>
      <c r="AF73" s="830">
        <v>97</v>
      </c>
      <c r="AG73" s="830"/>
      <c r="AH73" s="830"/>
      <c r="AI73" s="830"/>
      <c r="AJ73" s="830"/>
      <c r="AK73" s="830">
        <v>536</v>
      </c>
      <c r="AL73" s="830"/>
      <c r="AM73" s="830"/>
      <c r="AN73" s="830"/>
      <c r="AO73" s="830"/>
      <c r="AP73" s="830" t="s">
        <v>556</v>
      </c>
      <c r="AQ73" s="830"/>
      <c r="AR73" s="830"/>
      <c r="AS73" s="830"/>
      <c r="AT73" s="830"/>
      <c r="AU73" s="830" t="s">
        <v>556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555</v>
      </c>
      <c r="C74" s="874"/>
      <c r="D74" s="874"/>
      <c r="E74" s="874"/>
      <c r="F74" s="874"/>
      <c r="G74" s="874"/>
      <c r="H74" s="874"/>
      <c r="I74" s="874"/>
      <c r="J74" s="874"/>
      <c r="K74" s="874"/>
      <c r="L74" s="874"/>
      <c r="M74" s="874"/>
      <c r="N74" s="874"/>
      <c r="O74" s="874"/>
      <c r="P74" s="875"/>
      <c r="Q74" s="876">
        <v>284221</v>
      </c>
      <c r="R74" s="830"/>
      <c r="S74" s="830"/>
      <c r="T74" s="830"/>
      <c r="U74" s="830"/>
      <c r="V74" s="830">
        <v>278602</v>
      </c>
      <c r="W74" s="830"/>
      <c r="X74" s="830"/>
      <c r="Y74" s="830"/>
      <c r="Z74" s="830"/>
      <c r="AA74" s="830">
        <v>5619</v>
      </c>
      <c r="AB74" s="830"/>
      <c r="AC74" s="830"/>
      <c r="AD74" s="830"/>
      <c r="AE74" s="830"/>
      <c r="AF74" s="830">
        <v>5619</v>
      </c>
      <c r="AG74" s="830"/>
      <c r="AH74" s="830"/>
      <c r="AI74" s="830"/>
      <c r="AJ74" s="830"/>
      <c r="AK74" s="830">
        <v>6621</v>
      </c>
      <c r="AL74" s="830"/>
      <c r="AM74" s="830"/>
      <c r="AN74" s="830"/>
      <c r="AO74" s="830"/>
      <c r="AP74" s="830" t="s">
        <v>556</v>
      </c>
      <c r="AQ74" s="830"/>
      <c r="AR74" s="830"/>
      <c r="AS74" s="830"/>
      <c r="AT74" s="830"/>
      <c r="AU74" s="830" t="s">
        <v>556</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9"/>
      <c r="R75" s="878"/>
      <c r="S75" s="878"/>
      <c r="T75" s="878"/>
      <c r="U75" s="834"/>
      <c r="V75" s="877"/>
      <c r="W75" s="878"/>
      <c r="X75" s="878"/>
      <c r="Y75" s="878"/>
      <c r="Z75" s="834"/>
      <c r="AA75" s="877"/>
      <c r="AB75" s="878"/>
      <c r="AC75" s="878"/>
      <c r="AD75" s="878"/>
      <c r="AE75" s="834"/>
      <c r="AF75" s="877"/>
      <c r="AG75" s="878"/>
      <c r="AH75" s="878"/>
      <c r="AI75" s="878"/>
      <c r="AJ75" s="834"/>
      <c r="AK75" s="877"/>
      <c r="AL75" s="878"/>
      <c r="AM75" s="878"/>
      <c r="AN75" s="878"/>
      <c r="AO75" s="834"/>
      <c r="AP75" s="877"/>
      <c r="AQ75" s="878"/>
      <c r="AR75" s="878"/>
      <c r="AS75" s="878"/>
      <c r="AT75" s="834"/>
      <c r="AU75" s="877"/>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9"/>
      <c r="R76" s="878"/>
      <c r="S76" s="878"/>
      <c r="T76" s="878"/>
      <c r="U76" s="834"/>
      <c r="V76" s="877"/>
      <c r="W76" s="878"/>
      <c r="X76" s="878"/>
      <c r="Y76" s="878"/>
      <c r="Z76" s="834"/>
      <c r="AA76" s="877"/>
      <c r="AB76" s="878"/>
      <c r="AC76" s="878"/>
      <c r="AD76" s="878"/>
      <c r="AE76" s="834"/>
      <c r="AF76" s="877"/>
      <c r="AG76" s="878"/>
      <c r="AH76" s="878"/>
      <c r="AI76" s="878"/>
      <c r="AJ76" s="834"/>
      <c r="AK76" s="877"/>
      <c r="AL76" s="878"/>
      <c r="AM76" s="878"/>
      <c r="AN76" s="878"/>
      <c r="AO76" s="834"/>
      <c r="AP76" s="877"/>
      <c r="AQ76" s="878"/>
      <c r="AR76" s="878"/>
      <c r="AS76" s="878"/>
      <c r="AT76" s="834"/>
      <c r="AU76" s="877"/>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9"/>
      <c r="R77" s="878"/>
      <c r="S77" s="878"/>
      <c r="T77" s="878"/>
      <c r="U77" s="834"/>
      <c r="V77" s="877"/>
      <c r="W77" s="878"/>
      <c r="X77" s="878"/>
      <c r="Y77" s="878"/>
      <c r="Z77" s="834"/>
      <c r="AA77" s="877"/>
      <c r="AB77" s="878"/>
      <c r="AC77" s="878"/>
      <c r="AD77" s="878"/>
      <c r="AE77" s="834"/>
      <c r="AF77" s="877"/>
      <c r="AG77" s="878"/>
      <c r="AH77" s="878"/>
      <c r="AI77" s="878"/>
      <c r="AJ77" s="834"/>
      <c r="AK77" s="877"/>
      <c r="AL77" s="878"/>
      <c r="AM77" s="878"/>
      <c r="AN77" s="878"/>
      <c r="AO77" s="834"/>
      <c r="AP77" s="877"/>
      <c r="AQ77" s="878"/>
      <c r="AR77" s="878"/>
      <c r="AS77" s="878"/>
      <c r="AT77" s="834"/>
      <c r="AU77" s="877"/>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6692</v>
      </c>
      <c r="AG88" s="844"/>
      <c r="AH88" s="844"/>
      <c r="AI88" s="844"/>
      <c r="AJ88" s="844"/>
      <c r="AK88" s="841"/>
      <c r="AL88" s="841"/>
      <c r="AM88" s="841"/>
      <c r="AN88" s="841"/>
      <c r="AO88" s="841"/>
      <c r="AP88" s="844">
        <v>2066</v>
      </c>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295</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295</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295</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1078677</v>
      </c>
      <c r="AB110" s="900"/>
      <c r="AC110" s="900"/>
      <c r="AD110" s="900"/>
      <c r="AE110" s="901"/>
      <c r="AF110" s="902">
        <v>1114999</v>
      </c>
      <c r="AG110" s="900"/>
      <c r="AH110" s="900"/>
      <c r="AI110" s="900"/>
      <c r="AJ110" s="901"/>
      <c r="AK110" s="902">
        <v>1213993</v>
      </c>
      <c r="AL110" s="900"/>
      <c r="AM110" s="900"/>
      <c r="AN110" s="900"/>
      <c r="AO110" s="901"/>
      <c r="AP110" s="903">
        <v>17.5</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14542833</v>
      </c>
      <c r="BR110" s="931"/>
      <c r="BS110" s="931"/>
      <c r="BT110" s="931"/>
      <c r="BU110" s="931"/>
      <c r="BV110" s="931">
        <v>14118887</v>
      </c>
      <c r="BW110" s="931"/>
      <c r="BX110" s="931"/>
      <c r="BY110" s="931"/>
      <c r="BZ110" s="931"/>
      <c r="CA110" s="931">
        <v>13728000</v>
      </c>
      <c r="CB110" s="931"/>
      <c r="CC110" s="931"/>
      <c r="CD110" s="931"/>
      <c r="CE110" s="931"/>
      <c r="CF110" s="944">
        <v>197.5</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959362</v>
      </c>
      <c r="BR112" s="926"/>
      <c r="BS112" s="926"/>
      <c r="BT112" s="926"/>
      <c r="BU112" s="926"/>
      <c r="BV112" s="926">
        <v>1186957</v>
      </c>
      <c r="BW112" s="926"/>
      <c r="BX112" s="926"/>
      <c r="BY112" s="926"/>
      <c r="BZ112" s="926"/>
      <c r="CA112" s="926">
        <v>1095342</v>
      </c>
      <c r="CB112" s="926"/>
      <c r="CC112" s="926"/>
      <c r="CD112" s="926"/>
      <c r="CE112" s="926"/>
      <c r="CF112" s="920">
        <v>15.8</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62245</v>
      </c>
      <c r="AB113" s="938"/>
      <c r="AC113" s="938"/>
      <c r="AD113" s="938"/>
      <c r="AE113" s="939"/>
      <c r="AF113" s="940">
        <v>113808</v>
      </c>
      <c r="AG113" s="938"/>
      <c r="AH113" s="938"/>
      <c r="AI113" s="938"/>
      <c r="AJ113" s="939"/>
      <c r="AK113" s="940">
        <v>63803</v>
      </c>
      <c r="AL113" s="938"/>
      <c r="AM113" s="938"/>
      <c r="AN113" s="938"/>
      <c r="AO113" s="939"/>
      <c r="AP113" s="941">
        <v>0.9</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380279</v>
      </c>
      <c r="BR113" s="926"/>
      <c r="BS113" s="926"/>
      <c r="BT113" s="926"/>
      <c r="BU113" s="926"/>
      <c r="BV113" s="926">
        <v>390504</v>
      </c>
      <c r="BW113" s="926"/>
      <c r="BX113" s="926"/>
      <c r="BY113" s="926"/>
      <c r="BZ113" s="926"/>
      <c r="CA113" s="926">
        <v>367673</v>
      </c>
      <c r="CB113" s="926"/>
      <c r="CC113" s="926"/>
      <c r="CD113" s="926"/>
      <c r="CE113" s="926"/>
      <c r="CF113" s="920">
        <v>5.3</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29540</v>
      </c>
      <c r="AB114" s="959"/>
      <c r="AC114" s="959"/>
      <c r="AD114" s="959"/>
      <c r="AE114" s="960"/>
      <c r="AF114" s="961">
        <v>27643</v>
      </c>
      <c r="AG114" s="959"/>
      <c r="AH114" s="959"/>
      <c r="AI114" s="959"/>
      <c r="AJ114" s="960"/>
      <c r="AK114" s="961">
        <v>30326</v>
      </c>
      <c r="AL114" s="959"/>
      <c r="AM114" s="959"/>
      <c r="AN114" s="959"/>
      <c r="AO114" s="960"/>
      <c r="AP114" s="962">
        <v>0.4</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245681</v>
      </c>
      <c r="BR114" s="926"/>
      <c r="BS114" s="926"/>
      <c r="BT114" s="926"/>
      <c r="BU114" s="926"/>
      <c r="BV114" s="926">
        <v>263386</v>
      </c>
      <c r="BW114" s="926"/>
      <c r="BX114" s="926"/>
      <c r="BY114" s="926"/>
      <c r="BZ114" s="926"/>
      <c r="CA114" s="926">
        <v>486180</v>
      </c>
      <c r="CB114" s="926"/>
      <c r="CC114" s="926"/>
      <c r="CD114" s="926"/>
      <c r="CE114" s="926"/>
      <c r="CF114" s="920">
        <v>7</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121</v>
      </c>
      <c r="AB115" s="938"/>
      <c r="AC115" s="938"/>
      <c r="AD115" s="938"/>
      <c r="AE115" s="939"/>
      <c r="AF115" s="940" t="s">
        <v>121</v>
      </c>
      <c r="AG115" s="938"/>
      <c r="AH115" s="938"/>
      <c r="AI115" s="938"/>
      <c r="AJ115" s="939"/>
      <c r="AK115" s="940" t="s">
        <v>121</v>
      </c>
      <c r="AL115" s="938"/>
      <c r="AM115" s="938"/>
      <c r="AN115" s="938"/>
      <c r="AO115" s="939"/>
      <c r="AP115" s="941" t="s">
        <v>121</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v>5453</v>
      </c>
      <c r="BW115" s="926"/>
      <c r="BX115" s="926"/>
      <c r="BY115" s="926"/>
      <c r="BZ115" s="926"/>
      <c r="CA115" s="926">
        <v>639</v>
      </c>
      <c r="CB115" s="926"/>
      <c r="CC115" s="926"/>
      <c r="CD115" s="926"/>
      <c r="CE115" s="926"/>
      <c r="CF115" s="920">
        <v>0</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1170462</v>
      </c>
      <c r="AB117" s="979"/>
      <c r="AC117" s="979"/>
      <c r="AD117" s="979"/>
      <c r="AE117" s="980"/>
      <c r="AF117" s="981">
        <v>1256450</v>
      </c>
      <c r="AG117" s="979"/>
      <c r="AH117" s="979"/>
      <c r="AI117" s="979"/>
      <c r="AJ117" s="980"/>
      <c r="AK117" s="981">
        <v>1308122</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295</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442</v>
      </c>
      <c r="BP119" s="1005"/>
      <c r="BQ119" s="999">
        <v>16128155</v>
      </c>
      <c r="BR119" s="1000"/>
      <c r="BS119" s="1000"/>
      <c r="BT119" s="1000"/>
      <c r="BU119" s="1000"/>
      <c r="BV119" s="1000">
        <v>15965187</v>
      </c>
      <c r="BW119" s="1000"/>
      <c r="BX119" s="1000"/>
      <c r="BY119" s="1000"/>
      <c r="BZ119" s="1000"/>
      <c r="CA119" s="1000">
        <v>15677834</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3589816</v>
      </c>
      <c r="BR120" s="931"/>
      <c r="BS120" s="931"/>
      <c r="BT120" s="931"/>
      <c r="BU120" s="931"/>
      <c r="BV120" s="931">
        <v>3815898</v>
      </c>
      <c r="BW120" s="931"/>
      <c r="BX120" s="931"/>
      <c r="BY120" s="931"/>
      <c r="BZ120" s="931"/>
      <c r="CA120" s="931">
        <v>3805531</v>
      </c>
      <c r="CB120" s="931"/>
      <c r="CC120" s="931"/>
      <c r="CD120" s="931"/>
      <c r="CE120" s="931"/>
      <c r="CF120" s="944">
        <v>54.8</v>
      </c>
      <c r="CG120" s="945"/>
      <c r="CH120" s="945"/>
      <c r="CI120" s="945"/>
      <c r="CJ120" s="945"/>
      <c r="CK120" s="1006" t="s">
        <v>446</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950823</v>
      </c>
      <c r="DH120" s="931"/>
      <c r="DI120" s="931"/>
      <c r="DJ120" s="931"/>
      <c r="DK120" s="931"/>
      <c r="DL120" s="931">
        <v>1154932</v>
      </c>
      <c r="DM120" s="931"/>
      <c r="DN120" s="931"/>
      <c r="DO120" s="931"/>
      <c r="DP120" s="931"/>
      <c r="DQ120" s="931">
        <v>1049660</v>
      </c>
      <c r="DR120" s="931"/>
      <c r="DS120" s="931"/>
      <c r="DT120" s="931"/>
      <c r="DU120" s="931"/>
      <c r="DV120" s="932">
        <v>15.1</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684418</v>
      </c>
      <c r="BR121" s="926"/>
      <c r="BS121" s="926"/>
      <c r="BT121" s="926"/>
      <c r="BU121" s="926"/>
      <c r="BV121" s="926">
        <v>593095</v>
      </c>
      <c r="BW121" s="926"/>
      <c r="BX121" s="926"/>
      <c r="BY121" s="926"/>
      <c r="BZ121" s="926"/>
      <c r="CA121" s="926">
        <v>545237</v>
      </c>
      <c r="CB121" s="926"/>
      <c r="CC121" s="926"/>
      <c r="CD121" s="926"/>
      <c r="CE121" s="926"/>
      <c r="CF121" s="920">
        <v>7.8</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8539</v>
      </c>
      <c r="DH121" s="926"/>
      <c r="DI121" s="926"/>
      <c r="DJ121" s="926"/>
      <c r="DK121" s="926"/>
      <c r="DL121" s="926">
        <v>32025</v>
      </c>
      <c r="DM121" s="926"/>
      <c r="DN121" s="926"/>
      <c r="DO121" s="926"/>
      <c r="DP121" s="926"/>
      <c r="DQ121" s="926">
        <v>45682</v>
      </c>
      <c r="DR121" s="926"/>
      <c r="DS121" s="926"/>
      <c r="DT121" s="926"/>
      <c r="DU121" s="926"/>
      <c r="DV121" s="927">
        <v>0.7</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9050795</v>
      </c>
      <c r="BR122" s="1000"/>
      <c r="BS122" s="1000"/>
      <c r="BT122" s="1000"/>
      <c r="BU122" s="1000"/>
      <c r="BV122" s="1000">
        <v>8885832</v>
      </c>
      <c r="BW122" s="1000"/>
      <c r="BX122" s="1000"/>
      <c r="BY122" s="1000"/>
      <c r="BZ122" s="1000"/>
      <c r="CA122" s="1000">
        <v>8507346</v>
      </c>
      <c r="CB122" s="1000"/>
      <c r="CC122" s="1000"/>
      <c r="CD122" s="1000"/>
      <c r="CE122" s="1000"/>
      <c r="CF122" s="1017">
        <v>122.4</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121</v>
      </c>
      <c r="DH122" s="926"/>
      <c r="DI122" s="926"/>
      <c r="DJ122" s="926"/>
      <c r="DK122" s="926"/>
      <c r="DL122" s="926" t="s">
        <v>121</v>
      </c>
      <c r="DM122" s="926"/>
      <c r="DN122" s="926"/>
      <c r="DO122" s="926"/>
      <c r="DP122" s="926"/>
      <c r="DQ122" s="926" t="s">
        <v>121</v>
      </c>
      <c r="DR122" s="926"/>
      <c r="DS122" s="926"/>
      <c r="DT122" s="926"/>
      <c r="DU122" s="926"/>
      <c r="DV122" s="927" t="s">
        <v>121</v>
      </c>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450</v>
      </c>
      <c r="BP123" s="1005"/>
      <c r="BQ123" s="1063">
        <v>13325029</v>
      </c>
      <c r="BR123" s="1064"/>
      <c r="BS123" s="1064"/>
      <c r="BT123" s="1064"/>
      <c r="BU123" s="1064"/>
      <c r="BV123" s="1064">
        <v>13294825</v>
      </c>
      <c r="BW123" s="1064"/>
      <c r="BX123" s="1064"/>
      <c r="BY123" s="1064"/>
      <c r="BZ123" s="1064"/>
      <c r="CA123" s="1064">
        <v>12858114</v>
      </c>
      <c r="CB123" s="1064"/>
      <c r="CC123" s="1064"/>
      <c r="CD123" s="1064"/>
      <c r="CE123" s="1064"/>
      <c r="CF123" s="1001"/>
      <c r="CG123" s="1002"/>
      <c r="CH123" s="1002"/>
      <c r="CI123" s="1002"/>
      <c r="CJ123" s="1003"/>
      <c r="CK123" s="1009"/>
      <c r="CL123" s="1010"/>
      <c r="CM123" s="1010"/>
      <c r="CN123" s="1010"/>
      <c r="CO123" s="1011"/>
      <c r="CP123" s="1019" t="s">
        <v>392</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40.700000000000003</v>
      </c>
      <c r="BR124" s="1027"/>
      <c r="BS124" s="1027"/>
      <c r="BT124" s="1027"/>
      <c r="BU124" s="1027"/>
      <c r="BV124" s="1027">
        <v>39.6</v>
      </c>
      <c r="BW124" s="1027"/>
      <c r="BX124" s="1027"/>
      <c r="BY124" s="1027"/>
      <c r="BZ124" s="1027"/>
      <c r="CA124" s="1027">
        <v>40.5</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41368</v>
      </c>
      <c r="AB128" s="1046"/>
      <c r="AC128" s="1046"/>
      <c r="AD128" s="1046"/>
      <c r="AE128" s="1047"/>
      <c r="AF128" s="1048">
        <v>58643</v>
      </c>
      <c r="AG128" s="1046"/>
      <c r="AH128" s="1046"/>
      <c r="AI128" s="1046"/>
      <c r="AJ128" s="1047"/>
      <c r="AK128" s="1048">
        <v>57981</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121</v>
      </c>
      <c r="BG128" s="1053"/>
      <c r="BH128" s="1053"/>
      <c r="BI128" s="1053"/>
      <c r="BJ128" s="1053"/>
      <c r="BK128" s="1053"/>
      <c r="BL128" s="1054"/>
      <c r="BM128" s="1052">
        <v>13.83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v>5453</v>
      </c>
      <c r="DM128" s="1038"/>
      <c r="DN128" s="1038"/>
      <c r="DO128" s="1038"/>
      <c r="DP128" s="1038"/>
      <c r="DQ128" s="1038">
        <v>639</v>
      </c>
      <c r="DR128" s="1038"/>
      <c r="DS128" s="1038"/>
      <c r="DT128" s="1038"/>
      <c r="DU128" s="1038"/>
      <c r="DV128" s="1039">
        <v>0</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7567348</v>
      </c>
      <c r="AB129" s="959"/>
      <c r="AC129" s="959"/>
      <c r="AD129" s="959"/>
      <c r="AE129" s="960"/>
      <c r="AF129" s="961">
        <v>7456472</v>
      </c>
      <c r="AG129" s="959"/>
      <c r="AH129" s="959"/>
      <c r="AI129" s="959"/>
      <c r="AJ129" s="960"/>
      <c r="AK129" s="961">
        <v>7693377</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121</v>
      </c>
      <c r="BG129" s="1067"/>
      <c r="BH129" s="1067"/>
      <c r="BI129" s="1067"/>
      <c r="BJ129" s="1067"/>
      <c r="BK129" s="1067"/>
      <c r="BL129" s="1068"/>
      <c r="BM129" s="1066">
        <v>18.829999999999998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682958</v>
      </c>
      <c r="AB130" s="959"/>
      <c r="AC130" s="959"/>
      <c r="AD130" s="959"/>
      <c r="AE130" s="960"/>
      <c r="AF130" s="961">
        <v>730034</v>
      </c>
      <c r="AG130" s="959"/>
      <c r="AH130" s="959"/>
      <c r="AI130" s="959"/>
      <c r="AJ130" s="960"/>
      <c r="AK130" s="961">
        <v>743657</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6.9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6884390</v>
      </c>
      <c r="AB131" s="986"/>
      <c r="AC131" s="986"/>
      <c r="AD131" s="986"/>
      <c r="AE131" s="987"/>
      <c r="AF131" s="985">
        <v>6726438</v>
      </c>
      <c r="AG131" s="986"/>
      <c r="AH131" s="986"/>
      <c r="AI131" s="986"/>
      <c r="AJ131" s="987"/>
      <c r="AK131" s="985">
        <v>6949720</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v>40.5</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6.4803998610000004</v>
      </c>
      <c r="AB132" s="1097"/>
      <c r="AC132" s="1097"/>
      <c r="AD132" s="1097"/>
      <c r="AE132" s="1098"/>
      <c r="AF132" s="1099">
        <v>6.9542453230000003</v>
      </c>
      <c r="AG132" s="1097"/>
      <c r="AH132" s="1097"/>
      <c r="AI132" s="1097"/>
      <c r="AJ132" s="1098"/>
      <c r="AK132" s="1099">
        <v>7.2878331789999997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6.8</v>
      </c>
      <c r="AB133" s="1080"/>
      <c r="AC133" s="1080"/>
      <c r="AD133" s="1080"/>
      <c r="AE133" s="1081"/>
      <c r="AF133" s="1079">
        <v>6.3</v>
      </c>
      <c r="AG133" s="1080"/>
      <c r="AH133" s="1080"/>
      <c r="AI133" s="1080"/>
      <c r="AJ133" s="1081"/>
      <c r="AK133" s="1079">
        <v>6.9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0aEhEj5HEcgU3D1cRBZ+Vwvf05UORcbtZzmZmt0q3zemfRTVJqdzaWJ1tBNNd1ZyPJHa4qObfTEuLLibnryBA==" saltValue="77NLGfebhiusHV3bLCyD+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H51"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AnjDWvAJK/RqjIyKzrC894MSZGFxpywIIoX6sD7FyguhhIG9YMI2otpFLh2x+mt2KEYoNYIJIKHxebit7GYsQ==" saltValue="s5vWe6JaHf3ncBG9YaU8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kWPgTbu1E6YGokFoiLzP16Bgo9ziWMD8iLxRlhmzXQ7O6nyKeHWvgIDUuIiT8MAC4MWqKeyEDsae+F/3R9PMw==" saltValue="Ezm+amiK/u/4UdiO5/aP8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1872758</v>
      </c>
      <c r="AP9" s="281">
        <v>52183</v>
      </c>
      <c r="AQ9" s="282">
        <v>67248</v>
      </c>
      <c r="AR9" s="283">
        <v>-22.4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334473</v>
      </c>
      <c r="AP10" s="284">
        <v>9320</v>
      </c>
      <c r="AQ10" s="285">
        <v>9038</v>
      </c>
      <c r="AR10" s="286">
        <v>3.1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v>420</v>
      </c>
      <c r="AP11" s="284">
        <v>12</v>
      </c>
      <c r="AQ11" s="285">
        <v>320</v>
      </c>
      <c r="AR11" s="286">
        <v>-96.3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488</v>
      </c>
      <c r="AP12" s="284" t="s">
        <v>488</v>
      </c>
      <c r="AQ12" s="285">
        <v>22</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42873</v>
      </c>
      <c r="AP13" s="284">
        <v>1195</v>
      </c>
      <c r="AQ13" s="285">
        <v>2764</v>
      </c>
      <c r="AR13" s="286">
        <v>-56.8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53443</v>
      </c>
      <c r="AP14" s="284">
        <v>1489</v>
      </c>
      <c r="AQ14" s="285">
        <v>1165</v>
      </c>
      <c r="AR14" s="286">
        <v>27.8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-31062</v>
      </c>
      <c r="AP15" s="284">
        <v>-866</v>
      </c>
      <c r="AQ15" s="285">
        <v>-3941</v>
      </c>
      <c r="AR15" s="286">
        <v>-78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2272905</v>
      </c>
      <c r="AP16" s="284">
        <v>63333</v>
      </c>
      <c r="AQ16" s="285">
        <v>76616</v>
      </c>
      <c r="AR16" s="286">
        <v>-17.3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5.96</v>
      </c>
      <c r="AP21" s="298">
        <v>6.73</v>
      </c>
      <c r="AQ21" s="299">
        <v>-0.77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96.6</v>
      </c>
      <c r="AP22" s="303">
        <v>96.9</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1213993</v>
      </c>
      <c r="AP32" s="312">
        <v>33827</v>
      </c>
      <c r="AQ32" s="313">
        <v>33390</v>
      </c>
      <c r="AR32" s="314">
        <v>1.3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63803</v>
      </c>
      <c r="AP35" s="312">
        <v>1778</v>
      </c>
      <c r="AQ35" s="313">
        <v>8851</v>
      </c>
      <c r="AR35" s="314">
        <v>-79.900000000000006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30326</v>
      </c>
      <c r="AP36" s="312">
        <v>845</v>
      </c>
      <c r="AQ36" s="313">
        <v>2033</v>
      </c>
      <c r="AR36" s="314">
        <v>-58.4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t="s">
        <v>488</v>
      </c>
      <c r="AP37" s="312" t="s">
        <v>488</v>
      </c>
      <c r="AQ37" s="313">
        <v>640</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488</v>
      </c>
      <c r="AP38" s="315" t="s">
        <v>488</v>
      </c>
      <c r="AQ38" s="316">
        <v>1</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-57981</v>
      </c>
      <c r="AP39" s="312">
        <v>-1616</v>
      </c>
      <c r="AQ39" s="313">
        <v>-3025</v>
      </c>
      <c r="AR39" s="314">
        <v>-46.6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-743657</v>
      </c>
      <c r="AP40" s="312">
        <v>-20722</v>
      </c>
      <c r="AQ40" s="313">
        <v>-26876</v>
      </c>
      <c r="AR40" s="314">
        <v>-22.9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506484</v>
      </c>
      <c r="AP41" s="312">
        <v>14113</v>
      </c>
      <c r="AQ41" s="313">
        <v>15015</v>
      </c>
      <c r="AR41" s="314">
        <v>-6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4146276</v>
      </c>
      <c r="AN51" s="334">
        <v>114887</v>
      </c>
      <c r="AO51" s="335">
        <v>24.5</v>
      </c>
      <c r="AP51" s="336">
        <v>51264</v>
      </c>
      <c r="AQ51" s="337">
        <v>8.1999999999999993</v>
      </c>
      <c r="AR51" s="338">
        <v>16.3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1736613</v>
      </c>
      <c r="AN52" s="342">
        <v>48119</v>
      </c>
      <c r="AO52" s="343">
        <v>44.7</v>
      </c>
      <c r="AP52" s="344">
        <v>26040</v>
      </c>
      <c r="AQ52" s="345">
        <v>4.5</v>
      </c>
      <c r="AR52" s="346">
        <v>40.200000000000003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2726517</v>
      </c>
      <c r="AN53" s="334">
        <v>75680</v>
      </c>
      <c r="AO53" s="335">
        <v>-34.1</v>
      </c>
      <c r="AP53" s="336">
        <v>52068</v>
      </c>
      <c r="AQ53" s="337">
        <v>1.6</v>
      </c>
      <c r="AR53" s="338">
        <v>-35.700000000000003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1128142</v>
      </c>
      <c r="AN54" s="342">
        <v>31314</v>
      </c>
      <c r="AO54" s="343">
        <v>-34.9</v>
      </c>
      <c r="AP54" s="344">
        <v>26936</v>
      </c>
      <c r="AQ54" s="345">
        <v>3.4</v>
      </c>
      <c r="AR54" s="346">
        <v>-38.299999999999997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450317</v>
      </c>
      <c r="AN55" s="334">
        <v>12483</v>
      </c>
      <c r="AO55" s="335">
        <v>-83.5</v>
      </c>
      <c r="AP55" s="336">
        <v>47161</v>
      </c>
      <c r="AQ55" s="337">
        <v>-9.4</v>
      </c>
      <c r="AR55" s="338">
        <v>-74.099999999999994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317597</v>
      </c>
      <c r="AN56" s="342">
        <v>8804</v>
      </c>
      <c r="AO56" s="343">
        <v>-71.900000000000006</v>
      </c>
      <c r="AP56" s="344">
        <v>24595</v>
      </c>
      <c r="AQ56" s="345">
        <v>-8.6999999999999993</v>
      </c>
      <c r="AR56" s="346">
        <v>-63.2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662714</v>
      </c>
      <c r="AN57" s="334">
        <v>18429</v>
      </c>
      <c r="AO57" s="335">
        <v>47.6</v>
      </c>
      <c r="AP57" s="336">
        <v>43423</v>
      </c>
      <c r="AQ57" s="337">
        <v>-7.9</v>
      </c>
      <c r="AR57" s="338">
        <v>55.5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436368</v>
      </c>
      <c r="AN58" s="342">
        <v>12135</v>
      </c>
      <c r="AO58" s="343">
        <v>37.799999999999997</v>
      </c>
      <c r="AP58" s="344">
        <v>22207</v>
      </c>
      <c r="AQ58" s="345">
        <v>-9.6999999999999993</v>
      </c>
      <c r="AR58" s="346">
        <v>47.5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1899418</v>
      </c>
      <c r="AN59" s="334">
        <v>52926</v>
      </c>
      <c r="AO59" s="335">
        <v>187.2</v>
      </c>
      <c r="AP59" s="336">
        <v>45265</v>
      </c>
      <c r="AQ59" s="337">
        <v>4.2</v>
      </c>
      <c r="AR59" s="338">
        <v>183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822179</v>
      </c>
      <c r="AN60" s="342">
        <v>22910</v>
      </c>
      <c r="AO60" s="343">
        <v>88.8</v>
      </c>
      <c r="AP60" s="344">
        <v>22600</v>
      </c>
      <c r="AQ60" s="345">
        <v>1.8</v>
      </c>
      <c r="AR60" s="346">
        <v>87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1977048</v>
      </c>
      <c r="AN61" s="349">
        <v>54881</v>
      </c>
      <c r="AO61" s="350">
        <v>28.3</v>
      </c>
      <c r="AP61" s="351">
        <v>47836</v>
      </c>
      <c r="AQ61" s="352">
        <v>-0.7</v>
      </c>
      <c r="AR61" s="338">
        <v>29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888180</v>
      </c>
      <c r="AN62" s="342">
        <v>24656</v>
      </c>
      <c r="AO62" s="343">
        <v>12.9</v>
      </c>
      <c r="AP62" s="344">
        <v>24476</v>
      </c>
      <c r="AQ62" s="345">
        <v>-1.7</v>
      </c>
      <c r="AR62" s="346">
        <v>14.6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rtyqzA+tja9bN7aCoWngtuV1U7t0oqIvEWO3eTzov88V8MBzpIMLMlltbOBXtVYeoO1h78gXH58iaLdG67igQ==" saltValue="+fAo7JTDrBrPC0W72f7M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CKVDsEV6/9y27pi0v5cXSqpEx9G3LqVsYydkdNm/RfLF8NWePadcNFInvTNLoEMIagtf/aJyzbFOPsL7QzOQeQ==" saltValue="/D3QXDGWjRkpHlDlyYRf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Kcs3uk7ZetdAibbqezy2CPlXBBhWaOLxURWoSFxJ+HJKcKXmJn+eUdPbj8gHPRbf1lfgM2wHXFUOaTHT6QauKA==" saltValue="7/WRo5KlEm/y+Z+qThPg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15.79</v>
      </c>
      <c r="G47" s="12">
        <v>17.920000000000002</v>
      </c>
      <c r="H47" s="12">
        <v>22.46</v>
      </c>
      <c r="I47" s="12">
        <v>23.48</v>
      </c>
      <c r="J47" s="13">
        <v>17.22</v>
      </c>
    </row>
    <row r="48" spans="2:10" ht="57.75" customHeight="1" x14ac:dyDescent="0.15">
      <c r="B48" s="14"/>
      <c r="C48" s="1141" t="s">
        <v>4</v>
      </c>
      <c r="D48" s="1141"/>
      <c r="E48" s="1142"/>
      <c r="F48" s="15">
        <v>8.1300000000000008</v>
      </c>
      <c r="G48" s="16">
        <v>8.1999999999999993</v>
      </c>
      <c r="H48" s="16">
        <v>7.71</v>
      </c>
      <c r="I48" s="16">
        <v>7.97</v>
      </c>
      <c r="J48" s="17">
        <v>8.1999999999999993</v>
      </c>
    </row>
    <row r="49" spans="2:10" ht="57.75" customHeight="1" thickBot="1" x14ac:dyDescent="0.2">
      <c r="B49" s="18"/>
      <c r="C49" s="1143" t="s">
        <v>5</v>
      </c>
      <c r="D49" s="1143"/>
      <c r="E49" s="1144"/>
      <c r="F49" s="19" t="s">
        <v>531</v>
      </c>
      <c r="G49" s="20" t="s">
        <v>532</v>
      </c>
      <c r="H49" s="20">
        <v>1.75</v>
      </c>
      <c r="I49" s="20" t="s">
        <v>533</v>
      </c>
      <c r="J49" s="21" t="s">
        <v>534</v>
      </c>
    </row>
    <row r="50" spans="2:10" x14ac:dyDescent="0.15"/>
  </sheetData>
  <sheetProtection algorithmName="SHA-512" hashValue="f19K9FbpxcQ1V5Jfe31M77LSkbBnATILwHSemCUORy7v5RfL+QUTeoIZQN0qxLRW3pFQMU8xucTYnFID2G1MrA==" saltValue="9fLKFMr/xp/2cjmmKqCc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535</v>
      </c>
      <c r="D34" s="1151"/>
      <c r="E34" s="1152"/>
      <c r="F34" s="32">
        <v>20.09</v>
      </c>
      <c r="G34" s="33">
        <v>18.57</v>
      </c>
      <c r="H34" s="33">
        <v>15.05</v>
      </c>
      <c r="I34" s="33">
        <v>15.19</v>
      </c>
      <c r="J34" s="34">
        <v>15.67</v>
      </c>
      <c r="K34" s="22"/>
      <c r="L34" s="22"/>
      <c r="M34" s="22"/>
      <c r="N34" s="22"/>
      <c r="O34" s="22"/>
      <c r="P34" s="22"/>
    </row>
    <row r="35" spans="1:16" ht="39" customHeight="1" x14ac:dyDescent="0.15">
      <c r="A35" s="22"/>
      <c r="B35" s="35"/>
      <c r="C35" s="1145" t="s">
        <v>536</v>
      </c>
      <c r="D35" s="1146"/>
      <c r="E35" s="1147"/>
      <c r="F35" s="36">
        <v>8.1199999999999992</v>
      </c>
      <c r="G35" s="37">
        <v>8.18</v>
      </c>
      <c r="H35" s="37">
        <v>7.69</v>
      </c>
      <c r="I35" s="37">
        <v>7.95</v>
      </c>
      <c r="J35" s="38">
        <v>8.18</v>
      </c>
      <c r="K35" s="22"/>
      <c r="L35" s="22"/>
      <c r="M35" s="22"/>
      <c r="N35" s="22"/>
      <c r="O35" s="22"/>
      <c r="P35" s="22"/>
    </row>
    <row r="36" spans="1:16" ht="39" customHeight="1" x14ac:dyDescent="0.15">
      <c r="A36" s="22"/>
      <c r="B36" s="35"/>
      <c r="C36" s="1145" t="s">
        <v>537</v>
      </c>
      <c r="D36" s="1146"/>
      <c r="E36" s="1147"/>
      <c r="F36" s="36" t="s">
        <v>488</v>
      </c>
      <c r="G36" s="37">
        <v>1.21</v>
      </c>
      <c r="H36" s="37">
        <v>1.84</v>
      </c>
      <c r="I36" s="37">
        <v>3.66</v>
      </c>
      <c r="J36" s="38">
        <v>3.56</v>
      </c>
      <c r="K36" s="22"/>
      <c r="L36" s="22"/>
      <c r="M36" s="22"/>
      <c r="N36" s="22"/>
      <c r="O36" s="22"/>
      <c r="P36" s="22"/>
    </row>
    <row r="37" spans="1:16" ht="39" customHeight="1" x14ac:dyDescent="0.15">
      <c r="A37" s="22"/>
      <c r="B37" s="35"/>
      <c r="C37" s="1145" t="s">
        <v>538</v>
      </c>
      <c r="D37" s="1146"/>
      <c r="E37" s="1147"/>
      <c r="F37" s="36">
        <v>0.89</v>
      </c>
      <c r="G37" s="37">
        <v>0.69</v>
      </c>
      <c r="H37" s="37">
        <v>0.72</v>
      </c>
      <c r="I37" s="37">
        <v>1.41</v>
      </c>
      <c r="J37" s="38">
        <v>0.52</v>
      </c>
      <c r="K37" s="22"/>
      <c r="L37" s="22"/>
      <c r="M37" s="22"/>
      <c r="N37" s="22"/>
      <c r="O37" s="22"/>
      <c r="P37" s="22"/>
    </row>
    <row r="38" spans="1:16" ht="39" customHeight="1" x14ac:dyDescent="0.15">
      <c r="A38" s="22"/>
      <c r="B38" s="35"/>
      <c r="C38" s="1145" t="s">
        <v>539</v>
      </c>
      <c r="D38" s="1146"/>
      <c r="E38" s="1147"/>
      <c r="F38" s="36">
        <v>0.72</v>
      </c>
      <c r="G38" s="37">
        <v>0.97</v>
      </c>
      <c r="H38" s="37">
        <v>0.78</v>
      </c>
      <c r="I38" s="37">
        <v>0.48</v>
      </c>
      <c r="J38" s="38">
        <v>0.37</v>
      </c>
      <c r="K38" s="22"/>
      <c r="L38" s="22"/>
      <c r="M38" s="22"/>
      <c r="N38" s="22"/>
      <c r="O38" s="22"/>
      <c r="P38" s="22"/>
    </row>
    <row r="39" spans="1:16" ht="39" customHeight="1" x14ac:dyDescent="0.15">
      <c r="A39" s="22"/>
      <c r="B39" s="35"/>
      <c r="C39" s="1145" t="s">
        <v>540</v>
      </c>
      <c r="D39" s="1146"/>
      <c r="E39" s="1147"/>
      <c r="F39" s="36">
        <v>0.09</v>
      </c>
      <c r="G39" s="37">
        <v>0.08</v>
      </c>
      <c r="H39" s="37">
        <v>0.08</v>
      </c>
      <c r="I39" s="37">
        <v>0.1</v>
      </c>
      <c r="J39" s="38">
        <v>0.1</v>
      </c>
      <c r="K39" s="22"/>
      <c r="L39" s="22"/>
      <c r="M39" s="22"/>
      <c r="N39" s="22"/>
      <c r="O39" s="22"/>
      <c r="P39" s="22"/>
    </row>
    <row r="40" spans="1:16" ht="39" customHeight="1" x14ac:dyDescent="0.15">
      <c r="A40" s="22"/>
      <c r="B40" s="35"/>
      <c r="C40" s="1145" t="s">
        <v>541</v>
      </c>
      <c r="D40" s="1146"/>
      <c r="E40" s="1147"/>
      <c r="F40" s="36">
        <v>0</v>
      </c>
      <c r="G40" s="37">
        <v>0.01</v>
      </c>
      <c r="H40" s="37">
        <v>0.01</v>
      </c>
      <c r="I40" s="37">
        <v>0.01</v>
      </c>
      <c r="J40" s="38">
        <v>0.01</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542</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543</v>
      </c>
      <c r="D43" s="1149"/>
      <c r="E43" s="1150"/>
      <c r="F43" s="41">
        <v>0.61</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8YaHf7GvaaU+oFQ0DsUeQz+wWYl8IE8B6jfA51tZzxy49ba2sXFBTpiiFuxLcHVvmhmR543XdesSOTvst64AQ==" saltValue="kNGAdROsRrTHFX/eyLo/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1235</v>
      </c>
      <c r="L45" s="60">
        <v>1015</v>
      </c>
      <c r="M45" s="60">
        <v>1079</v>
      </c>
      <c r="N45" s="60">
        <v>1115</v>
      </c>
      <c r="O45" s="61">
        <v>1214</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15">
      <c r="A48" s="48"/>
      <c r="B48" s="1155"/>
      <c r="C48" s="1156"/>
      <c r="D48" s="62"/>
      <c r="E48" s="1161" t="s">
        <v>13</v>
      </c>
      <c r="F48" s="1161"/>
      <c r="G48" s="1161"/>
      <c r="H48" s="1161"/>
      <c r="I48" s="1161"/>
      <c r="J48" s="1162"/>
      <c r="K48" s="63">
        <v>61</v>
      </c>
      <c r="L48" s="64">
        <v>69</v>
      </c>
      <c r="M48" s="64">
        <v>62</v>
      </c>
      <c r="N48" s="64">
        <v>114</v>
      </c>
      <c r="O48" s="65">
        <v>64</v>
      </c>
      <c r="P48" s="48"/>
      <c r="Q48" s="48"/>
      <c r="R48" s="48"/>
      <c r="S48" s="48"/>
      <c r="T48" s="48"/>
      <c r="U48" s="48"/>
    </row>
    <row r="49" spans="1:21" ht="30.75" customHeight="1" x14ac:dyDescent="0.15">
      <c r="A49" s="48"/>
      <c r="B49" s="1155"/>
      <c r="C49" s="1156"/>
      <c r="D49" s="62"/>
      <c r="E49" s="1161" t="s">
        <v>14</v>
      </c>
      <c r="F49" s="1161"/>
      <c r="G49" s="1161"/>
      <c r="H49" s="1161"/>
      <c r="I49" s="1161"/>
      <c r="J49" s="1162"/>
      <c r="K49" s="63">
        <v>9</v>
      </c>
      <c r="L49" s="64">
        <v>14</v>
      </c>
      <c r="M49" s="64">
        <v>30</v>
      </c>
      <c r="N49" s="64">
        <v>28</v>
      </c>
      <c r="O49" s="65">
        <v>30</v>
      </c>
      <c r="P49" s="48"/>
      <c r="Q49" s="48"/>
      <c r="R49" s="48"/>
      <c r="S49" s="48"/>
      <c r="T49" s="48"/>
      <c r="U49" s="48"/>
    </row>
    <row r="50" spans="1:21" ht="30.75" customHeight="1" x14ac:dyDescent="0.15">
      <c r="A50" s="48"/>
      <c r="B50" s="1155"/>
      <c r="C50" s="1156"/>
      <c r="D50" s="62"/>
      <c r="E50" s="1161" t="s">
        <v>15</v>
      </c>
      <c r="F50" s="1161"/>
      <c r="G50" s="1161"/>
      <c r="H50" s="1161"/>
      <c r="I50" s="1161"/>
      <c r="J50" s="1162"/>
      <c r="K50" s="63">
        <v>4</v>
      </c>
      <c r="L50" s="64">
        <v>0</v>
      </c>
      <c r="M50" s="64" t="s">
        <v>488</v>
      </c>
      <c r="N50" s="64" t="s">
        <v>488</v>
      </c>
      <c r="O50" s="65" t="s">
        <v>488</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786</v>
      </c>
      <c r="L52" s="64">
        <v>746</v>
      </c>
      <c r="M52" s="64">
        <v>723</v>
      </c>
      <c r="N52" s="64">
        <v>789</v>
      </c>
      <c r="O52" s="65">
        <v>801</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523</v>
      </c>
      <c r="L53" s="69">
        <v>352</v>
      </c>
      <c r="M53" s="69">
        <v>448</v>
      </c>
      <c r="N53" s="69">
        <v>468</v>
      </c>
      <c r="O53" s="70">
        <v>507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BDe80ZokiEBjz9YdTN67by5ohxnHTXUlb4HDwttXsm+ZgSACwzYSTKPtW1eyA+pTv6s0fKsnV7TxR7TqSBCWw==" saltValue="hN7KnX9uYiA9SQFH9s3r3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E43" sqref="E43:H43"/>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13453</v>
      </c>
      <c r="J41" s="356">
        <v>14657</v>
      </c>
      <c r="K41" s="356">
        <v>14543</v>
      </c>
      <c r="L41" s="356">
        <v>14119</v>
      </c>
      <c r="M41" s="357">
        <v>13728</v>
      </c>
    </row>
    <row r="42" spans="2:13" ht="27.75" customHeight="1" x14ac:dyDescent="0.15">
      <c r="B42" s="1186"/>
      <c r="C42" s="1187"/>
      <c r="D42" s="106"/>
      <c r="E42" s="1192" t="s">
        <v>32</v>
      </c>
      <c r="F42" s="1192"/>
      <c r="G42" s="1192"/>
      <c r="H42" s="1193"/>
      <c r="I42" s="358">
        <v>1</v>
      </c>
      <c r="J42" s="359" t="s">
        <v>488</v>
      </c>
      <c r="K42" s="359" t="s">
        <v>488</v>
      </c>
      <c r="L42" s="359" t="s">
        <v>488</v>
      </c>
      <c r="M42" s="360" t="s">
        <v>488</v>
      </c>
    </row>
    <row r="43" spans="2:13" ht="27.75" customHeight="1" x14ac:dyDescent="0.15">
      <c r="B43" s="1186"/>
      <c r="C43" s="1187"/>
      <c r="D43" s="106"/>
      <c r="E43" s="1192" t="s">
        <v>33</v>
      </c>
      <c r="F43" s="1192"/>
      <c r="G43" s="1192"/>
      <c r="H43" s="1193"/>
      <c r="I43" s="358">
        <v>646</v>
      </c>
      <c r="J43" s="359">
        <v>811</v>
      </c>
      <c r="K43" s="359">
        <v>959</v>
      </c>
      <c r="L43" s="359">
        <v>1187</v>
      </c>
      <c r="M43" s="360">
        <v>1095</v>
      </c>
    </row>
    <row r="44" spans="2:13" ht="27.75" customHeight="1" x14ac:dyDescent="0.15">
      <c r="B44" s="1186"/>
      <c r="C44" s="1187"/>
      <c r="D44" s="106"/>
      <c r="E44" s="1192" t="s">
        <v>34</v>
      </c>
      <c r="F44" s="1192"/>
      <c r="G44" s="1192"/>
      <c r="H44" s="1193"/>
      <c r="I44" s="358">
        <v>133</v>
      </c>
      <c r="J44" s="359">
        <v>369</v>
      </c>
      <c r="K44" s="359">
        <v>380</v>
      </c>
      <c r="L44" s="359">
        <v>391</v>
      </c>
      <c r="M44" s="360">
        <v>368</v>
      </c>
    </row>
    <row r="45" spans="2:13" ht="27.75" customHeight="1" x14ac:dyDescent="0.15">
      <c r="B45" s="1186"/>
      <c r="C45" s="1187"/>
      <c r="D45" s="106"/>
      <c r="E45" s="1192" t="s">
        <v>35</v>
      </c>
      <c r="F45" s="1192"/>
      <c r="G45" s="1192"/>
      <c r="H45" s="1193"/>
      <c r="I45" s="358">
        <v>100</v>
      </c>
      <c r="J45" s="359">
        <v>222</v>
      </c>
      <c r="K45" s="359">
        <v>246</v>
      </c>
      <c r="L45" s="359">
        <v>263</v>
      </c>
      <c r="M45" s="360">
        <v>486</v>
      </c>
    </row>
    <row r="46" spans="2:13" ht="27.75" customHeight="1" x14ac:dyDescent="0.15">
      <c r="B46" s="1186"/>
      <c r="C46" s="1187"/>
      <c r="D46" s="107"/>
      <c r="E46" s="1192" t="s">
        <v>36</v>
      </c>
      <c r="F46" s="1192"/>
      <c r="G46" s="1192"/>
      <c r="H46" s="1193"/>
      <c r="I46" s="358" t="s">
        <v>488</v>
      </c>
      <c r="J46" s="359" t="s">
        <v>488</v>
      </c>
      <c r="K46" s="359" t="s">
        <v>488</v>
      </c>
      <c r="L46" s="359">
        <v>5</v>
      </c>
      <c r="M46" s="360">
        <v>1</v>
      </c>
    </row>
    <row r="47" spans="2:13" ht="27.75" customHeight="1" x14ac:dyDescent="0.15">
      <c r="B47" s="1186"/>
      <c r="C47" s="1187"/>
      <c r="D47" s="108"/>
      <c r="E47" s="1194" t="s">
        <v>37</v>
      </c>
      <c r="F47" s="1195"/>
      <c r="G47" s="1195"/>
      <c r="H47" s="1196"/>
      <c r="I47" s="358" t="s">
        <v>488</v>
      </c>
      <c r="J47" s="359" t="s">
        <v>488</v>
      </c>
      <c r="K47" s="359" t="s">
        <v>488</v>
      </c>
      <c r="L47" s="359" t="s">
        <v>488</v>
      </c>
      <c r="M47" s="360" t="s">
        <v>488</v>
      </c>
    </row>
    <row r="48" spans="2:13" ht="27.75" customHeight="1" x14ac:dyDescent="0.15">
      <c r="B48" s="1186"/>
      <c r="C48" s="1187"/>
      <c r="D48" s="106"/>
      <c r="E48" s="1192" t="s">
        <v>38</v>
      </c>
      <c r="F48" s="1192"/>
      <c r="G48" s="1192"/>
      <c r="H48" s="1193"/>
      <c r="I48" s="358" t="s">
        <v>488</v>
      </c>
      <c r="J48" s="359" t="s">
        <v>488</v>
      </c>
      <c r="K48" s="359" t="s">
        <v>488</v>
      </c>
      <c r="L48" s="359" t="s">
        <v>488</v>
      </c>
      <c r="M48" s="360" t="s">
        <v>488</v>
      </c>
    </row>
    <row r="49" spans="2:13" ht="27.75" customHeight="1" x14ac:dyDescent="0.15">
      <c r="B49" s="1188"/>
      <c r="C49" s="1189"/>
      <c r="D49" s="106"/>
      <c r="E49" s="1192" t="s">
        <v>39</v>
      </c>
      <c r="F49" s="1192"/>
      <c r="G49" s="1192"/>
      <c r="H49" s="1193"/>
      <c r="I49" s="358" t="s">
        <v>488</v>
      </c>
      <c r="J49" s="359" t="s">
        <v>488</v>
      </c>
      <c r="K49" s="359" t="s">
        <v>488</v>
      </c>
      <c r="L49" s="359" t="s">
        <v>488</v>
      </c>
      <c r="M49" s="360" t="s">
        <v>488</v>
      </c>
    </row>
    <row r="50" spans="2:13" ht="27.75" customHeight="1" x14ac:dyDescent="0.15">
      <c r="B50" s="1197" t="s">
        <v>40</v>
      </c>
      <c r="C50" s="1198"/>
      <c r="D50" s="109"/>
      <c r="E50" s="1192" t="s">
        <v>41</v>
      </c>
      <c r="F50" s="1192"/>
      <c r="G50" s="1192"/>
      <c r="H50" s="1193"/>
      <c r="I50" s="358">
        <v>2835</v>
      </c>
      <c r="J50" s="359">
        <v>2960</v>
      </c>
      <c r="K50" s="359">
        <v>3590</v>
      </c>
      <c r="L50" s="359">
        <v>3816</v>
      </c>
      <c r="M50" s="360">
        <v>3806</v>
      </c>
    </row>
    <row r="51" spans="2:13" ht="27.75" customHeight="1" x14ac:dyDescent="0.15">
      <c r="B51" s="1186"/>
      <c r="C51" s="1187"/>
      <c r="D51" s="106"/>
      <c r="E51" s="1192" t="s">
        <v>42</v>
      </c>
      <c r="F51" s="1192"/>
      <c r="G51" s="1192"/>
      <c r="H51" s="1193"/>
      <c r="I51" s="358">
        <v>622</v>
      </c>
      <c r="J51" s="359">
        <v>768</v>
      </c>
      <c r="K51" s="359">
        <v>684</v>
      </c>
      <c r="L51" s="359">
        <v>593</v>
      </c>
      <c r="M51" s="360">
        <v>545</v>
      </c>
    </row>
    <row r="52" spans="2:13" ht="27.75" customHeight="1" x14ac:dyDescent="0.15">
      <c r="B52" s="1188"/>
      <c r="C52" s="1189"/>
      <c r="D52" s="106"/>
      <c r="E52" s="1192" t="s">
        <v>43</v>
      </c>
      <c r="F52" s="1192"/>
      <c r="G52" s="1192"/>
      <c r="H52" s="1193"/>
      <c r="I52" s="358">
        <v>8789</v>
      </c>
      <c r="J52" s="359">
        <v>8900</v>
      </c>
      <c r="K52" s="359">
        <v>9051</v>
      </c>
      <c r="L52" s="359">
        <v>8886</v>
      </c>
      <c r="M52" s="360">
        <v>8507</v>
      </c>
    </row>
    <row r="53" spans="2:13" ht="27.75" customHeight="1" thickBot="1" x14ac:dyDescent="0.2">
      <c r="B53" s="1199" t="s">
        <v>19</v>
      </c>
      <c r="C53" s="1200"/>
      <c r="D53" s="110"/>
      <c r="E53" s="1201" t="s">
        <v>44</v>
      </c>
      <c r="F53" s="1201"/>
      <c r="G53" s="1201"/>
      <c r="H53" s="1202"/>
      <c r="I53" s="361">
        <v>2088</v>
      </c>
      <c r="J53" s="362">
        <v>3431</v>
      </c>
      <c r="K53" s="362">
        <v>2803</v>
      </c>
      <c r="L53" s="362">
        <v>2670</v>
      </c>
      <c r="M53" s="363">
        <v>2820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KW3/pAWB0q8dE0WuqOP0CG+cn8buX+q6Kw+u1y7VJpcLsx8WnFHbCl18nlZSuqXhPnvDmClecWD84t3cPQxsBg==" saltValue="izB6Z91AyNYuluZOJtAP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52" zoomScale="70" zoomScaleNormal="70" zoomScaleSheetLayoutView="100" workbookViewId="0">
      <selection activeCell="G59" sqref="G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1700</v>
      </c>
      <c r="G55" s="122">
        <v>1751</v>
      </c>
      <c r="H55" s="123">
        <v>1324</v>
      </c>
    </row>
    <row r="56" spans="2:8" ht="52.5" customHeight="1" x14ac:dyDescent="0.15">
      <c r="B56" s="124"/>
      <c r="C56" s="1213" t="s">
        <v>47</v>
      </c>
      <c r="D56" s="1213"/>
      <c r="E56" s="1214"/>
      <c r="F56" s="125">
        <v>257</v>
      </c>
      <c r="G56" s="125">
        <v>253</v>
      </c>
      <c r="H56" s="126">
        <v>281</v>
      </c>
    </row>
    <row r="57" spans="2:8" ht="53.25" customHeight="1" x14ac:dyDescent="0.15">
      <c r="B57" s="124"/>
      <c r="C57" s="1215" t="s">
        <v>48</v>
      </c>
      <c r="D57" s="1215"/>
      <c r="E57" s="1216"/>
      <c r="F57" s="127">
        <v>1321</v>
      </c>
      <c r="G57" s="127">
        <v>1406</v>
      </c>
      <c r="H57" s="128">
        <v>1756</v>
      </c>
    </row>
    <row r="58" spans="2:8" ht="45.75" customHeight="1" x14ac:dyDescent="0.15">
      <c r="B58" s="129"/>
      <c r="C58" s="1203" t="s">
        <v>557</v>
      </c>
      <c r="D58" s="1204"/>
      <c r="E58" s="1205"/>
      <c r="F58" s="130">
        <v>991</v>
      </c>
      <c r="G58" s="130">
        <v>1025</v>
      </c>
      <c r="H58" s="131">
        <v>1190</v>
      </c>
    </row>
    <row r="59" spans="2:8" ht="45.75" customHeight="1" x14ac:dyDescent="0.15">
      <c r="B59" s="129"/>
      <c r="C59" s="1203" t="s">
        <v>558</v>
      </c>
      <c r="D59" s="1204"/>
      <c r="E59" s="1205"/>
      <c r="F59" s="130">
        <v>186</v>
      </c>
      <c r="G59" s="130">
        <v>222</v>
      </c>
      <c r="H59" s="131">
        <v>368</v>
      </c>
    </row>
    <row r="60" spans="2:8" ht="45.75" customHeight="1" x14ac:dyDescent="0.15">
      <c r="B60" s="129"/>
      <c r="C60" s="1203" t="s">
        <v>559</v>
      </c>
      <c r="D60" s="1204"/>
      <c r="E60" s="1205"/>
      <c r="F60" s="130">
        <v>91</v>
      </c>
      <c r="G60" s="130">
        <v>88</v>
      </c>
      <c r="H60" s="131">
        <v>83</v>
      </c>
    </row>
    <row r="61" spans="2:8" ht="45.75" customHeight="1" x14ac:dyDescent="0.15">
      <c r="B61" s="129"/>
      <c r="C61" s="1203" t="s">
        <v>560</v>
      </c>
      <c r="D61" s="1204"/>
      <c r="E61" s="1205"/>
      <c r="F61" s="130">
        <v>33</v>
      </c>
      <c r="G61" s="130">
        <v>39</v>
      </c>
      <c r="H61" s="131">
        <v>43</v>
      </c>
    </row>
    <row r="62" spans="2:8" ht="45.75" customHeight="1" thickBot="1" x14ac:dyDescent="0.2">
      <c r="B62" s="132"/>
      <c r="C62" s="1206" t="s">
        <v>561</v>
      </c>
      <c r="D62" s="1207"/>
      <c r="E62" s="1208"/>
      <c r="F62" s="133" t="s">
        <v>562</v>
      </c>
      <c r="G62" s="133">
        <v>11</v>
      </c>
      <c r="H62" s="134">
        <v>34</v>
      </c>
    </row>
    <row r="63" spans="2:8" ht="52.5" customHeight="1" thickBot="1" x14ac:dyDescent="0.2">
      <c r="B63" s="135"/>
      <c r="C63" s="1209" t="s">
        <v>49</v>
      </c>
      <c r="D63" s="1209"/>
      <c r="E63" s="1210"/>
      <c r="F63" s="136">
        <v>3278</v>
      </c>
      <c r="G63" s="136">
        <v>3410</v>
      </c>
      <c r="H63" s="137">
        <v>3361</v>
      </c>
    </row>
    <row r="64" spans="2:8" x14ac:dyDescent="0.15"/>
  </sheetData>
  <sheetProtection algorithmName="SHA-512" hashValue="FQm67gP2rtPXCucT2nnMqHgB8LfrCwDzsRaoljQfwu5VkYr8B+aX/BhVxsZBSwb3kgK5s9xO/eebqa08SUQ4xQ==" saltValue="okDiLm0/GgV5bTGI2nib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114887</v>
      </c>
      <c r="E3" s="156"/>
      <c r="F3" s="157">
        <v>51264</v>
      </c>
      <c r="G3" s="158"/>
      <c r="H3" s="159"/>
    </row>
    <row r="4" spans="1:8" x14ac:dyDescent="0.15">
      <c r="A4" s="160"/>
      <c r="B4" s="161"/>
      <c r="C4" s="162"/>
      <c r="D4" s="163">
        <v>48119</v>
      </c>
      <c r="E4" s="164"/>
      <c r="F4" s="165">
        <v>26040</v>
      </c>
      <c r="G4" s="166"/>
      <c r="H4" s="167"/>
    </row>
    <row r="5" spans="1:8" x14ac:dyDescent="0.15">
      <c r="A5" s="148" t="s">
        <v>520</v>
      </c>
      <c r="B5" s="153"/>
      <c r="C5" s="154"/>
      <c r="D5" s="155">
        <v>75680</v>
      </c>
      <c r="E5" s="156"/>
      <c r="F5" s="157">
        <v>52068</v>
      </c>
      <c r="G5" s="158"/>
      <c r="H5" s="159"/>
    </row>
    <row r="6" spans="1:8" x14ac:dyDescent="0.15">
      <c r="A6" s="160"/>
      <c r="B6" s="161"/>
      <c r="C6" s="162"/>
      <c r="D6" s="163">
        <v>31314</v>
      </c>
      <c r="E6" s="164"/>
      <c r="F6" s="165">
        <v>26936</v>
      </c>
      <c r="G6" s="166"/>
      <c r="H6" s="167"/>
    </row>
    <row r="7" spans="1:8" x14ac:dyDescent="0.15">
      <c r="A7" s="148" t="s">
        <v>521</v>
      </c>
      <c r="B7" s="153"/>
      <c r="C7" s="154"/>
      <c r="D7" s="155">
        <v>12483</v>
      </c>
      <c r="E7" s="156"/>
      <c r="F7" s="157">
        <v>47161</v>
      </c>
      <c r="G7" s="158"/>
      <c r="H7" s="159"/>
    </row>
    <row r="8" spans="1:8" x14ac:dyDescent="0.15">
      <c r="A8" s="160"/>
      <c r="B8" s="161"/>
      <c r="C8" s="162"/>
      <c r="D8" s="163">
        <v>8804</v>
      </c>
      <c r="E8" s="164"/>
      <c r="F8" s="165">
        <v>24595</v>
      </c>
      <c r="G8" s="166"/>
      <c r="H8" s="167"/>
    </row>
    <row r="9" spans="1:8" x14ac:dyDescent="0.15">
      <c r="A9" s="148" t="s">
        <v>522</v>
      </c>
      <c r="B9" s="153"/>
      <c r="C9" s="154"/>
      <c r="D9" s="155">
        <v>18429</v>
      </c>
      <c r="E9" s="156"/>
      <c r="F9" s="157">
        <v>43423</v>
      </c>
      <c r="G9" s="158"/>
      <c r="H9" s="159"/>
    </row>
    <row r="10" spans="1:8" x14ac:dyDescent="0.15">
      <c r="A10" s="160"/>
      <c r="B10" s="161"/>
      <c r="C10" s="162"/>
      <c r="D10" s="163">
        <v>12135</v>
      </c>
      <c r="E10" s="164"/>
      <c r="F10" s="165">
        <v>22207</v>
      </c>
      <c r="G10" s="166"/>
      <c r="H10" s="167"/>
    </row>
    <row r="11" spans="1:8" x14ac:dyDescent="0.15">
      <c r="A11" s="148" t="s">
        <v>523</v>
      </c>
      <c r="B11" s="153"/>
      <c r="C11" s="154"/>
      <c r="D11" s="155">
        <v>52926</v>
      </c>
      <c r="E11" s="156"/>
      <c r="F11" s="157">
        <v>45265</v>
      </c>
      <c r="G11" s="158"/>
      <c r="H11" s="159"/>
    </row>
    <row r="12" spans="1:8" x14ac:dyDescent="0.15">
      <c r="A12" s="160"/>
      <c r="B12" s="161"/>
      <c r="C12" s="168"/>
      <c r="D12" s="163">
        <v>22910</v>
      </c>
      <c r="E12" s="164"/>
      <c r="F12" s="165">
        <v>22600</v>
      </c>
      <c r="G12" s="166"/>
      <c r="H12" s="167"/>
    </row>
    <row r="13" spans="1:8" x14ac:dyDescent="0.15">
      <c r="A13" s="148"/>
      <c r="B13" s="153"/>
      <c r="C13" s="169"/>
      <c r="D13" s="170">
        <v>54881</v>
      </c>
      <c r="E13" s="171"/>
      <c r="F13" s="172">
        <v>47836</v>
      </c>
      <c r="G13" s="173"/>
      <c r="H13" s="159"/>
    </row>
    <row r="14" spans="1:8" x14ac:dyDescent="0.15">
      <c r="A14" s="160"/>
      <c r="B14" s="161"/>
      <c r="C14" s="162"/>
      <c r="D14" s="163">
        <v>24656</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8.1300000000000008</v>
      </c>
      <c r="C19" s="174">
        <f>ROUND(VALUE(SUBSTITUTE(実質収支比率等に係る経年分析!G$48,"▲","-")),2)</f>
        <v>8.1999999999999993</v>
      </c>
      <c r="D19" s="174">
        <f>ROUND(VALUE(SUBSTITUTE(実質収支比率等に係る経年分析!H$48,"▲","-")),2)</f>
        <v>7.71</v>
      </c>
      <c r="E19" s="174">
        <f>ROUND(VALUE(SUBSTITUTE(実質収支比率等に係る経年分析!I$48,"▲","-")),2)</f>
        <v>7.97</v>
      </c>
      <c r="F19" s="174">
        <f>ROUND(VALUE(SUBSTITUTE(実質収支比率等に係る経年分析!J$48,"▲","-")),2)</f>
        <v>8.1999999999999993</v>
      </c>
    </row>
    <row r="20" spans="1:11" x14ac:dyDescent="0.15">
      <c r="A20" s="174" t="s">
        <v>53</v>
      </c>
      <c r="B20" s="174">
        <f>ROUND(VALUE(SUBSTITUTE(実質収支比率等に係る経年分析!F$47,"▲","-")),2)</f>
        <v>15.79</v>
      </c>
      <c r="C20" s="174">
        <f>ROUND(VALUE(SUBSTITUTE(実質収支比率等に係る経年分析!G$47,"▲","-")),2)</f>
        <v>17.920000000000002</v>
      </c>
      <c r="D20" s="174">
        <f>ROUND(VALUE(SUBSTITUTE(実質収支比率等に係る経年分析!H$47,"▲","-")),2)</f>
        <v>22.46</v>
      </c>
      <c r="E20" s="174">
        <f>ROUND(VALUE(SUBSTITUTE(実質収支比率等に係る経年分析!I$47,"▲","-")),2)</f>
        <v>23.48</v>
      </c>
      <c r="F20" s="174">
        <f>ROUND(VALUE(SUBSTITUTE(実質収支比率等に係る経年分析!J$47,"▲","-")),2)</f>
        <v>17.22</v>
      </c>
    </row>
    <row r="21" spans="1:11" x14ac:dyDescent="0.15">
      <c r="A21" s="174" t="s">
        <v>54</v>
      </c>
      <c r="B21" s="174">
        <f>IF(ISNUMBER(VALUE(SUBSTITUTE(実質収支比率等に係る経年分析!F$49,"▲","-"))),ROUND(VALUE(SUBSTITUTE(実質収支比率等に係る経年分析!F$49,"▲","-")),2),NA())</f>
        <v>-11.11</v>
      </c>
      <c r="C21" s="174">
        <f>IF(ISNUMBER(VALUE(SUBSTITUTE(実質収支比率等に係る経年分析!G$49,"▲","-"))),ROUND(VALUE(SUBSTITUTE(実質収支比率等に係る経年分析!G$49,"▲","-")),2),NA())</f>
        <v>-2.9</v>
      </c>
      <c r="D21" s="174">
        <f>IF(ISNUMBER(VALUE(SUBSTITUTE(実質収支比率等に係る経年分析!H$49,"▲","-"))),ROUND(VALUE(SUBSTITUTE(実質収支比率等に係る経年分析!H$49,"▲","-")),2),NA())</f>
        <v>1.75</v>
      </c>
      <c r="E21" s="174">
        <f>IF(ISNUMBER(VALUE(SUBSTITUTE(実質収支比率等に係る経年分析!I$49,"▲","-"))),ROUND(VALUE(SUBSTITUTE(実質収支比率等に係る経年分析!I$49,"▲","-")),2),NA())</f>
        <v>-3.19</v>
      </c>
      <c r="F21" s="174">
        <f>IF(ISNUMBER(VALUE(SUBSTITUTE(実質収支比率等に係る経年分析!J$49,"▲","-"))),ROUND(VALUE(SUBSTITUTE(実質収支比率等に係る経年分析!J$49,"▲","-")),2),NA())</f>
        <v>-8.9700000000000006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0.61</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町営墓地特別会計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0.37</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0.52</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3.66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3.56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8.1199999999999992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8.18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7.69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7.95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8.18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20.09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18.57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15.05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15.19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15.67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786</v>
      </c>
      <c r="E42" s="176"/>
      <c r="F42" s="176"/>
      <c r="G42" s="176">
        <f>'実質公債費比率（分子）の構造'!L$52</f>
        <v>746</v>
      </c>
      <c r="H42" s="176"/>
      <c r="I42" s="176"/>
      <c r="J42" s="176">
        <f>'実質公債費比率（分子）の構造'!M$52</f>
        <v>723</v>
      </c>
      <c r="K42" s="176"/>
      <c r="L42" s="176"/>
      <c r="M42" s="176">
        <f>'実質公債費比率（分子）の構造'!N$52</f>
        <v>789</v>
      </c>
      <c r="N42" s="176"/>
      <c r="O42" s="176"/>
      <c r="P42" s="176">
        <f>'実質公債費比率（分子）の構造'!O$52</f>
        <v>801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4</v>
      </c>
      <c r="C44" s="176"/>
      <c r="D44" s="176"/>
      <c r="E44" s="176">
        <f>'実質公債費比率（分子）の構造'!L$50</f>
        <v>0</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9</v>
      </c>
      <c r="C45" s="176"/>
      <c r="D45" s="176"/>
      <c r="E45" s="176">
        <f>'実質公債費比率（分子）の構造'!L$49</f>
        <v>14</v>
      </c>
      <c r="F45" s="176"/>
      <c r="G45" s="176"/>
      <c r="H45" s="176">
        <f>'実質公債費比率（分子）の構造'!M$49</f>
        <v>30</v>
      </c>
      <c r="I45" s="176"/>
      <c r="J45" s="176"/>
      <c r="K45" s="176">
        <f>'実質公債費比率（分子）の構造'!N$49</f>
        <v>28</v>
      </c>
      <c r="L45" s="176"/>
      <c r="M45" s="176"/>
      <c r="N45" s="176">
        <f>'実質公債費比率（分子）の構造'!O$49</f>
        <v>30</v>
      </c>
      <c r="O45" s="176"/>
      <c r="P45" s="176"/>
    </row>
    <row r="46" spans="1:16" x14ac:dyDescent="0.15">
      <c r="A46" s="176" t="s">
        <v>64</v>
      </c>
      <c r="B46" s="176">
        <f>'実質公債費比率（分子）の構造'!K$48</f>
        <v>61</v>
      </c>
      <c r="C46" s="176"/>
      <c r="D46" s="176"/>
      <c r="E46" s="176">
        <f>'実質公債費比率（分子）の構造'!L$48</f>
        <v>69</v>
      </c>
      <c r="F46" s="176"/>
      <c r="G46" s="176"/>
      <c r="H46" s="176">
        <f>'実質公債費比率（分子）の構造'!M$48</f>
        <v>62</v>
      </c>
      <c r="I46" s="176"/>
      <c r="J46" s="176"/>
      <c r="K46" s="176">
        <f>'実質公債費比率（分子）の構造'!N$48</f>
        <v>114</v>
      </c>
      <c r="L46" s="176"/>
      <c r="M46" s="176"/>
      <c r="N46" s="176">
        <f>'実質公債費比率（分子）の構造'!O$48</f>
        <v>64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1235</v>
      </c>
      <c r="C49" s="176"/>
      <c r="D49" s="176"/>
      <c r="E49" s="176">
        <f>'実質公債費比率（分子）の構造'!L$45</f>
        <v>1015</v>
      </c>
      <c r="F49" s="176"/>
      <c r="G49" s="176"/>
      <c r="H49" s="176">
        <f>'実質公債費比率（分子）の構造'!M$45</f>
        <v>1079</v>
      </c>
      <c r="I49" s="176"/>
      <c r="J49" s="176"/>
      <c r="K49" s="176">
        <f>'実質公債費比率（分子）の構造'!N$45</f>
        <v>1115</v>
      </c>
      <c r="L49" s="176"/>
      <c r="M49" s="176"/>
      <c r="N49" s="176">
        <f>'実質公債費比率（分子）の構造'!O$45</f>
        <v>1214</v>
      </c>
      <c r="O49" s="176"/>
      <c r="P49" s="176"/>
    </row>
    <row r="50" spans="1:16" x14ac:dyDescent="0.15">
      <c r="A50" s="176" t="s">
        <v>67</v>
      </c>
      <c r="B50" s="176" t="e">
        <f>NA()</f>
        <v>#N/A</v>
      </c>
      <c r="C50" s="176">
        <f>IF(ISNUMBER('実質公債費比率（分子）の構造'!K$53),'実質公債費比率（分子）の構造'!K$53,NA())</f>
        <v>523</v>
      </c>
      <c r="D50" s="176" t="e">
        <f>NA()</f>
        <v>#N/A</v>
      </c>
      <c r="E50" s="176" t="e">
        <f>NA()</f>
        <v>#N/A</v>
      </c>
      <c r="F50" s="176">
        <f>IF(ISNUMBER('実質公債費比率（分子）の構造'!L$53),'実質公債費比率（分子）の構造'!L$53,NA())</f>
        <v>352</v>
      </c>
      <c r="G50" s="176" t="e">
        <f>NA()</f>
        <v>#N/A</v>
      </c>
      <c r="H50" s="176" t="e">
        <f>NA()</f>
        <v>#N/A</v>
      </c>
      <c r="I50" s="176">
        <f>IF(ISNUMBER('実質公債費比率（分子）の構造'!M$53),'実質公債費比率（分子）の構造'!M$53,NA())</f>
        <v>448</v>
      </c>
      <c r="J50" s="176" t="e">
        <f>NA()</f>
        <v>#N/A</v>
      </c>
      <c r="K50" s="176" t="e">
        <f>NA()</f>
        <v>#N/A</v>
      </c>
      <c r="L50" s="176">
        <f>IF(ISNUMBER('実質公債費比率（分子）の構造'!N$53),'実質公債費比率（分子）の構造'!N$53,NA())</f>
        <v>468</v>
      </c>
      <c r="M50" s="176" t="e">
        <f>NA()</f>
        <v>#N/A</v>
      </c>
      <c r="N50" s="176" t="e">
        <f>NA()</f>
        <v>#N/A</v>
      </c>
      <c r="O50" s="176">
        <f>IF(ISNUMBER('実質公債費比率（分子）の構造'!O$53),'実質公債費比率（分子）の構造'!O$53,NA())</f>
        <v>507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8789</v>
      </c>
      <c r="E56" s="175"/>
      <c r="F56" s="175"/>
      <c r="G56" s="175">
        <f>'将来負担比率（分子）の構造'!J$52</f>
        <v>8900</v>
      </c>
      <c r="H56" s="175"/>
      <c r="I56" s="175"/>
      <c r="J56" s="175">
        <f>'将来負担比率（分子）の構造'!K$52</f>
        <v>9051</v>
      </c>
      <c r="K56" s="175"/>
      <c r="L56" s="175"/>
      <c r="M56" s="175">
        <f>'将来負担比率（分子）の構造'!L$52</f>
        <v>8886</v>
      </c>
      <c r="N56" s="175"/>
      <c r="O56" s="175"/>
      <c r="P56" s="175">
        <f>'将来負担比率（分子）の構造'!M$52</f>
        <v>8507</v>
      </c>
    </row>
    <row r="57" spans="1:16" x14ac:dyDescent="0.15">
      <c r="A57" s="175" t="s">
        <v>42</v>
      </c>
      <c r="B57" s="175"/>
      <c r="C57" s="175"/>
      <c r="D57" s="175">
        <f>'将来負担比率（分子）の構造'!I$51</f>
        <v>622</v>
      </c>
      <c r="E57" s="175"/>
      <c r="F57" s="175"/>
      <c r="G57" s="175">
        <f>'将来負担比率（分子）の構造'!J$51</f>
        <v>768</v>
      </c>
      <c r="H57" s="175"/>
      <c r="I57" s="175"/>
      <c r="J57" s="175">
        <f>'将来負担比率（分子）の構造'!K$51</f>
        <v>684</v>
      </c>
      <c r="K57" s="175"/>
      <c r="L57" s="175"/>
      <c r="M57" s="175">
        <f>'将来負担比率（分子）の構造'!L$51</f>
        <v>593</v>
      </c>
      <c r="N57" s="175"/>
      <c r="O57" s="175"/>
      <c r="P57" s="175">
        <f>'将来負担比率（分子）の構造'!M$51</f>
        <v>545</v>
      </c>
    </row>
    <row r="58" spans="1:16" x14ac:dyDescent="0.15">
      <c r="A58" s="175" t="s">
        <v>41</v>
      </c>
      <c r="B58" s="175"/>
      <c r="C58" s="175"/>
      <c r="D58" s="175">
        <f>'将来負担比率（分子）の構造'!I$50</f>
        <v>2835</v>
      </c>
      <c r="E58" s="175"/>
      <c r="F58" s="175"/>
      <c r="G58" s="175">
        <f>'将来負担比率（分子）の構造'!J$50</f>
        <v>2960</v>
      </c>
      <c r="H58" s="175"/>
      <c r="I58" s="175"/>
      <c r="J58" s="175">
        <f>'将来負担比率（分子）の構造'!K$50</f>
        <v>3590</v>
      </c>
      <c r="K58" s="175"/>
      <c r="L58" s="175"/>
      <c r="M58" s="175">
        <f>'将来負担比率（分子）の構造'!L$50</f>
        <v>3816</v>
      </c>
      <c r="N58" s="175"/>
      <c r="O58" s="175"/>
      <c r="P58" s="175">
        <f>'将来負担比率（分子）の構造'!M$50</f>
        <v>3806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f>'将来負担比率（分子）の構造'!L$46</f>
        <v>5</v>
      </c>
      <c r="L61" s="175"/>
      <c r="M61" s="175"/>
      <c r="N61" s="175">
        <f>'将来負担比率（分子）の構造'!M$46</f>
        <v>1</v>
      </c>
      <c r="O61" s="175"/>
      <c r="P61" s="175"/>
    </row>
    <row r="62" spans="1:16" x14ac:dyDescent="0.15">
      <c r="A62" s="175" t="s">
        <v>35</v>
      </c>
      <c r="B62" s="175">
        <f>'将来負担比率（分子）の構造'!I$45</f>
        <v>100</v>
      </c>
      <c r="C62" s="175"/>
      <c r="D62" s="175"/>
      <c r="E62" s="175">
        <f>'将来負担比率（分子）の構造'!J$45</f>
        <v>222</v>
      </c>
      <c r="F62" s="175"/>
      <c r="G62" s="175"/>
      <c r="H62" s="175">
        <f>'将来負担比率（分子）の構造'!K$45</f>
        <v>246</v>
      </c>
      <c r="I62" s="175"/>
      <c r="J62" s="175"/>
      <c r="K62" s="175">
        <f>'将来負担比率（分子）の構造'!L$45</f>
        <v>263</v>
      </c>
      <c r="L62" s="175"/>
      <c r="M62" s="175"/>
      <c r="N62" s="175">
        <f>'将来負担比率（分子）の構造'!M$45</f>
        <v>486</v>
      </c>
      <c r="O62" s="175"/>
      <c r="P62" s="175"/>
    </row>
    <row r="63" spans="1:16" x14ac:dyDescent="0.15">
      <c r="A63" s="175" t="s">
        <v>34</v>
      </c>
      <c r="B63" s="175">
        <f>'将来負担比率（分子）の構造'!I$44</f>
        <v>133</v>
      </c>
      <c r="C63" s="175"/>
      <c r="D63" s="175"/>
      <c r="E63" s="175">
        <f>'将来負担比率（分子）の構造'!J$44</f>
        <v>369</v>
      </c>
      <c r="F63" s="175"/>
      <c r="G63" s="175"/>
      <c r="H63" s="175">
        <f>'将来負担比率（分子）の構造'!K$44</f>
        <v>380</v>
      </c>
      <c r="I63" s="175"/>
      <c r="J63" s="175"/>
      <c r="K63" s="175">
        <f>'将来負担比率（分子）の構造'!L$44</f>
        <v>391</v>
      </c>
      <c r="L63" s="175"/>
      <c r="M63" s="175"/>
      <c r="N63" s="175">
        <f>'将来負担比率（分子）の構造'!M$44</f>
        <v>368</v>
      </c>
      <c r="O63" s="175"/>
      <c r="P63" s="175"/>
    </row>
    <row r="64" spans="1:16" x14ac:dyDescent="0.15">
      <c r="A64" s="175" t="s">
        <v>33</v>
      </c>
      <c r="B64" s="175">
        <f>'将来負担比率（分子）の構造'!I$43</f>
        <v>646</v>
      </c>
      <c r="C64" s="175"/>
      <c r="D64" s="175"/>
      <c r="E64" s="175">
        <f>'将来負担比率（分子）の構造'!J$43</f>
        <v>811</v>
      </c>
      <c r="F64" s="175"/>
      <c r="G64" s="175"/>
      <c r="H64" s="175">
        <f>'将来負担比率（分子）の構造'!K$43</f>
        <v>959</v>
      </c>
      <c r="I64" s="175"/>
      <c r="J64" s="175"/>
      <c r="K64" s="175">
        <f>'将来負担比率（分子）の構造'!L$43</f>
        <v>1187</v>
      </c>
      <c r="L64" s="175"/>
      <c r="M64" s="175"/>
      <c r="N64" s="175">
        <f>'将来負担比率（分子）の構造'!M$43</f>
        <v>1095</v>
      </c>
      <c r="O64" s="175"/>
      <c r="P64" s="175"/>
    </row>
    <row r="65" spans="1:16" x14ac:dyDescent="0.15">
      <c r="A65" s="175" t="s">
        <v>32</v>
      </c>
      <c r="B65" s="175">
        <f>'将来負担比率（分子）の構造'!I$42</f>
        <v>1</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13453</v>
      </c>
      <c r="C66" s="175"/>
      <c r="D66" s="175"/>
      <c r="E66" s="175">
        <f>'将来負担比率（分子）の構造'!J$41</f>
        <v>14657</v>
      </c>
      <c r="F66" s="175"/>
      <c r="G66" s="175"/>
      <c r="H66" s="175">
        <f>'将来負担比率（分子）の構造'!K$41</f>
        <v>14543</v>
      </c>
      <c r="I66" s="175"/>
      <c r="J66" s="175"/>
      <c r="K66" s="175">
        <f>'将来負担比率（分子）の構造'!L$41</f>
        <v>14119</v>
      </c>
      <c r="L66" s="175"/>
      <c r="M66" s="175"/>
      <c r="N66" s="175">
        <f>'将来負担比率（分子）の構造'!M$41</f>
        <v>13728</v>
      </c>
      <c r="O66" s="175"/>
      <c r="P66" s="175"/>
    </row>
    <row r="67" spans="1:16" x14ac:dyDescent="0.15">
      <c r="A67" s="175" t="s">
        <v>71</v>
      </c>
      <c r="B67" s="175" t="e">
        <f>NA()</f>
        <v>#N/A</v>
      </c>
      <c r="C67" s="175">
        <f>IF(ISNUMBER('将来負担比率（分子）の構造'!I$53), IF('将来負担比率（分子）の構造'!I$53 &lt; 0, 0, '将来負担比率（分子）の構造'!I$53), NA())</f>
        <v>2088</v>
      </c>
      <c r="D67" s="175" t="e">
        <f>NA()</f>
        <v>#N/A</v>
      </c>
      <c r="E67" s="175" t="e">
        <f>NA()</f>
        <v>#N/A</v>
      </c>
      <c r="F67" s="175">
        <f>IF(ISNUMBER('将来負担比率（分子）の構造'!J$53), IF('将来負担比率（分子）の構造'!J$53 &lt; 0, 0, '将来負担比率（分子）の構造'!J$53), NA())</f>
        <v>3431</v>
      </c>
      <c r="G67" s="175" t="e">
        <f>NA()</f>
        <v>#N/A</v>
      </c>
      <c r="H67" s="175" t="e">
        <f>NA()</f>
        <v>#N/A</v>
      </c>
      <c r="I67" s="175">
        <f>IF(ISNUMBER('将来負担比率（分子）の構造'!K$53), IF('将来負担比率（分子）の構造'!K$53 &lt; 0, 0, '将来負担比率（分子）の構造'!K$53), NA())</f>
        <v>2803</v>
      </c>
      <c r="J67" s="175" t="e">
        <f>NA()</f>
        <v>#N/A</v>
      </c>
      <c r="K67" s="175" t="e">
        <f>NA()</f>
        <v>#N/A</v>
      </c>
      <c r="L67" s="175">
        <f>IF(ISNUMBER('将来負担比率（分子）の構造'!L$53), IF('将来負担比率（分子）の構造'!L$53 &lt; 0, 0, '将来負担比率（分子）の構造'!L$53), NA())</f>
        <v>2670</v>
      </c>
      <c r="M67" s="175" t="e">
        <f>NA()</f>
        <v>#N/A</v>
      </c>
      <c r="N67" s="175" t="e">
        <f>NA()</f>
        <v>#N/A</v>
      </c>
      <c r="O67" s="175">
        <f>IF(ISNUMBER('将来負担比率（分子）の構造'!M$53), IF('将来負担比率（分子）の構造'!M$53 &lt; 0, 0, '将来負担比率（分子）の構造'!M$53), NA())</f>
        <v>2820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1700</v>
      </c>
      <c r="C72" s="179">
        <f>基金残高に係る経年分析!G55</f>
        <v>1751</v>
      </c>
      <c r="D72" s="179">
        <f>基金残高に係る経年分析!H55</f>
        <v>1324</v>
      </c>
    </row>
    <row r="73" spans="1:16" x14ac:dyDescent="0.15">
      <c r="A73" s="178" t="s">
        <v>74</v>
      </c>
      <c r="B73" s="179">
        <f>基金残高に係る経年分析!F56</f>
        <v>257</v>
      </c>
      <c r="C73" s="179">
        <f>基金残高に係る経年分析!G56</f>
        <v>253</v>
      </c>
      <c r="D73" s="179">
        <f>基金残高に係る経年分析!H56</f>
        <v>281</v>
      </c>
    </row>
    <row r="74" spans="1:16" x14ac:dyDescent="0.15">
      <c r="A74" s="178" t="s">
        <v>75</v>
      </c>
      <c r="B74" s="179">
        <f>基金残高に係る経年分析!F57</f>
        <v>1321</v>
      </c>
      <c r="C74" s="179">
        <f>基金残高に係る経年分析!G57</f>
        <v>1406</v>
      </c>
      <c r="D74" s="179">
        <f>基金残高に係る経年分析!H57</f>
        <v>1756</v>
      </c>
    </row>
  </sheetData>
  <sheetProtection algorithmName="SHA-512" hashValue="aSW05x1VHuzhTw6S+1vC+0TCnGcutZX4oJeEe7XqAOHv/Skorlg25U2wQy4SKvkcIkRzsejsyU4Ebm/R05kjWg==" saltValue="YdyAgheN3AfhguS8zqxC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2025-03-14T00:16:22Z</cp:lastPrinted>
  <dcterms:created xsi:type="dcterms:W3CDTF">2025-02-19T00:42:15Z</dcterms:created>
  <dcterms:modified xsi:type="dcterms:W3CDTF">2025-03-14T04:37:32Z</dcterms:modified>
  <cp:category/>
</cp:coreProperties>
</file>